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fpby-my.sharepoint.com/personal/sandra_vibrantpresbytery_org/Documents/5-EVENTS/SUSAN EVENTS/"/>
    </mc:Choice>
  </mc:AlternateContent>
  <xr:revisionPtr revIDLastSave="0" documentId="8_{7F042DE4-FC4C-6F49-93B5-7F42836D1D6B}" xr6:coauthVersionLast="47" xr6:coauthVersionMax="47" xr10:uidLastSave="{00000000-0000-0000-0000-000000000000}"/>
  <bookViews>
    <workbookView xWindow="1460" yWindow="500" windowWidth="23260" windowHeight="12460" xr2:uid="{00000000-000D-0000-FFFF-FFFF00000000}"/>
  </bookViews>
  <sheets>
    <sheet name="FOR CHURCHES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9" l="1"/>
  <c r="I23" i="9"/>
  <c r="J23" i="9"/>
  <c r="K23" i="9"/>
  <c r="L23" i="9"/>
  <c r="M197" i="9"/>
  <c r="L185" i="9"/>
  <c r="K185" i="9"/>
  <c r="J185" i="9"/>
  <c r="I185" i="9"/>
  <c r="H185" i="9"/>
  <c r="G185" i="9"/>
  <c r="F185" i="9"/>
  <c r="E185" i="9"/>
  <c r="D185" i="9"/>
  <c r="L184" i="9"/>
  <c r="L187" i="9" s="1"/>
  <c r="L189" i="9" s="1"/>
  <c r="L192" i="9" s="1"/>
  <c r="K184" i="9"/>
  <c r="J184" i="9"/>
  <c r="J187" i="9" s="1"/>
  <c r="J189" i="9" s="1"/>
  <c r="J192" i="9" s="1"/>
  <c r="I184" i="9"/>
  <c r="H184" i="9"/>
  <c r="G184" i="9"/>
  <c r="F184" i="9"/>
  <c r="E184" i="9"/>
  <c r="D184" i="9"/>
  <c r="D187" i="9" s="1"/>
  <c r="D189" i="9" s="1"/>
  <c r="D192" i="9" s="1"/>
  <c r="M182" i="9"/>
  <c r="M181" i="9"/>
  <c r="M180" i="9"/>
  <c r="M179" i="9"/>
  <c r="M178" i="9"/>
  <c r="M175" i="9"/>
  <c r="L175" i="9"/>
  <c r="K175" i="9"/>
  <c r="J175" i="9"/>
  <c r="I175" i="9"/>
  <c r="H175" i="9"/>
  <c r="G175" i="9"/>
  <c r="F175" i="9"/>
  <c r="E175" i="9"/>
  <c r="D175" i="9"/>
  <c r="M168" i="9"/>
  <c r="L156" i="9"/>
  <c r="K156" i="9"/>
  <c r="J156" i="9"/>
  <c r="I156" i="9"/>
  <c r="H156" i="9"/>
  <c r="G156" i="9"/>
  <c r="F156" i="9"/>
  <c r="E156" i="9"/>
  <c r="D156" i="9"/>
  <c r="L155" i="9"/>
  <c r="K155" i="9"/>
  <c r="J155" i="9"/>
  <c r="I155" i="9"/>
  <c r="H155" i="9"/>
  <c r="G155" i="9"/>
  <c r="F155" i="9"/>
  <c r="F158" i="9" s="1"/>
  <c r="F160" i="9" s="1"/>
  <c r="F163" i="9" s="1"/>
  <c r="E155" i="9"/>
  <c r="D155" i="9"/>
  <c r="M153" i="9"/>
  <c r="M152" i="9"/>
  <c r="M151" i="9"/>
  <c r="M150" i="9"/>
  <c r="M149" i="9"/>
  <c r="M146" i="9"/>
  <c r="L146" i="9"/>
  <c r="K146" i="9"/>
  <c r="J146" i="9"/>
  <c r="I146" i="9"/>
  <c r="H146" i="9"/>
  <c r="G146" i="9"/>
  <c r="F146" i="9"/>
  <c r="E146" i="9"/>
  <c r="D146" i="9"/>
  <c r="M140" i="9"/>
  <c r="L128" i="9"/>
  <c r="K128" i="9"/>
  <c r="J128" i="9"/>
  <c r="I128" i="9"/>
  <c r="H128" i="9"/>
  <c r="G128" i="9"/>
  <c r="F128" i="9"/>
  <c r="E128" i="9"/>
  <c r="D128" i="9"/>
  <c r="L127" i="9"/>
  <c r="K127" i="9"/>
  <c r="K130" i="9" s="1"/>
  <c r="K132" i="9" s="1"/>
  <c r="K135" i="9" s="1"/>
  <c r="J127" i="9"/>
  <c r="J130" i="9" s="1"/>
  <c r="J132" i="9" s="1"/>
  <c r="J135" i="9" s="1"/>
  <c r="I127" i="9"/>
  <c r="H127" i="9"/>
  <c r="G127" i="9"/>
  <c r="F127" i="9"/>
  <c r="F130" i="9" s="1"/>
  <c r="F132" i="9" s="1"/>
  <c r="F135" i="9" s="1"/>
  <c r="E127" i="9"/>
  <c r="D127" i="9"/>
  <c r="M125" i="9"/>
  <c r="M124" i="9"/>
  <c r="M123" i="9"/>
  <c r="M122" i="9"/>
  <c r="M121" i="9"/>
  <c r="M118" i="9"/>
  <c r="L118" i="9"/>
  <c r="K118" i="9"/>
  <c r="J118" i="9"/>
  <c r="I118" i="9"/>
  <c r="H118" i="9"/>
  <c r="G118" i="9"/>
  <c r="F118" i="9"/>
  <c r="E118" i="9"/>
  <c r="D118" i="9"/>
  <c r="M110" i="9"/>
  <c r="L97" i="9"/>
  <c r="K97" i="9"/>
  <c r="J97" i="9"/>
  <c r="I97" i="9"/>
  <c r="H97" i="9"/>
  <c r="G97" i="9"/>
  <c r="F97" i="9"/>
  <c r="E97" i="9"/>
  <c r="D97" i="9"/>
  <c r="L96" i="9"/>
  <c r="K96" i="9"/>
  <c r="J96" i="9"/>
  <c r="I96" i="9"/>
  <c r="H96" i="9"/>
  <c r="G96" i="9"/>
  <c r="G99" i="9" s="1"/>
  <c r="F96" i="9"/>
  <c r="F99" i="9" s="1"/>
  <c r="E96" i="9"/>
  <c r="D96" i="9"/>
  <c r="M94" i="9"/>
  <c r="M93" i="9"/>
  <c r="M92" i="9"/>
  <c r="M91" i="9"/>
  <c r="M90" i="9"/>
  <c r="M87" i="9"/>
  <c r="L87" i="9"/>
  <c r="K87" i="9"/>
  <c r="J87" i="9"/>
  <c r="I87" i="9"/>
  <c r="H87" i="9"/>
  <c r="G87" i="9"/>
  <c r="F87" i="9"/>
  <c r="E87" i="9"/>
  <c r="D87" i="9"/>
  <c r="M81" i="9"/>
  <c r="L68" i="9"/>
  <c r="K68" i="9"/>
  <c r="J68" i="9"/>
  <c r="I68" i="9"/>
  <c r="H68" i="9"/>
  <c r="G68" i="9"/>
  <c r="F68" i="9"/>
  <c r="E68" i="9"/>
  <c r="D68" i="9"/>
  <c r="L67" i="9"/>
  <c r="L70" i="9" s="1"/>
  <c r="K67" i="9"/>
  <c r="J67" i="9"/>
  <c r="I67" i="9"/>
  <c r="H67" i="9"/>
  <c r="G67" i="9"/>
  <c r="F67" i="9"/>
  <c r="E67" i="9"/>
  <c r="D67" i="9"/>
  <c r="D70" i="9" s="1"/>
  <c r="M65" i="9"/>
  <c r="M64" i="9"/>
  <c r="M63" i="9"/>
  <c r="M62" i="9"/>
  <c r="M61" i="9"/>
  <c r="M58" i="9"/>
  <c r="L58" i="9"/>
  <c r="K58" i="9"/>
  <c r="J58" i="9"/>
  <c r="I58" i="9"/>
  <c r="H58" i="9"/>
  <c r="G58" i="9"/>
  <c r="F58" i="9"/>
  <c r="E58" i="9"/>
  <c r="D58" i="9"/>
  <c r="M53" i="9"/>
  <c r="L42" i="9"/>
  <c r="K42" i="9"/>
  <c r="J42" i="9"/>
  <c r="I42" i="9"/>
  <c r="H42" i="9"/>
  <c r="G42" i="9"/>
  <c r="F42" i="9"/>
  <c r="E42" i="9"/>
  <c r="D42" i="9"/>
  <c r="L41" i="9"/>
  <c r="K41" i="9"/>
  <c r="K44" i="9" s="1"/>
  <c r="K46" i="9" s="1"/>
  <c r="J41" i="9"/>
  <c r="I41" i="9"/>
  <c r="H41" i="9"/>
  <c r="H44" i="9" s="1"/>
  <c r="H46" i="9" s="1"/>
  <c r="G41" i="9"/>
  <c r="G44" i="9" s="1"/>
  <c r="G46" i="9" s="1"/>
  <c r="F41" i="9"/>
  <c r="E41" i="9"/>
  <c r="M39" i="9"/>
  <c r="M38" i="9"/>
  <c r="M37" i="9"/>
  <c r="M36" i="9"/>
  <c r="M35" i="9"/>
  <c r="G15" i="9"/>
  <c r="F15" i="9"/>
  <c r="E15" i="9"/>
  <c r="H12" i="9"/>
  <c r="G12" i="9"/>
  <c r="F12" i="9"/>
  <c r="H158" i="9" l="1"/>
  <c r="H160" i="9" s="1"/>
  <c r="H163" i="9" s="1"/>
  <c r="H99" i="9"/>
  <c r="K70" i="9"/>
  <c r="K187" i="9"/>
  <c r="K189" i="9" s="1"/>
  <c r="K192" i="9" s="1"/>
  <c r="E70" i="9"/>
  <c r="G158" i="9"/>
  <c r="G160" i="9" s="1"/>
  <c r="G163" i="9" s="1"/>
  <c r="G187" i="9"/>
  <c r="G189" i="9" s="1"/>
  <c r="G192" i="9" s="1"/>
  <c r="E187" i="9"/>
  <c r="E189" i="9" s="1"/>
  <c r="E192" i="9" s="1"/>
  <c r="I44" i="9"/>
  <c r="I46" i="9" s="1"/>
  <c r="M185" i="9"/>
  <c r="J44" i="9"/>
  <c r="J46" i="9" s="1"/>
  <c r="F70" i="9"/>
  <c r="I99" i="9"/>
  <c r="E130" i="9"/>
  <c r="E132" i="9" s="1"/>
  <c r="E135" i="9" s="1"/>
  <c r="I158" i="9"/>
  <c r="I160" i="9" s="1"/>
  <c r="I163" i="9" s="1"/>
  <c r="D44" i="9"/>
  <c r="D46" i="9" s="1"/>
  <c r="L44" i="9"/>
  <c r="L46" i="9" s="1"/>
  <c r="H70" i="9"/>
  <c r="G70" i="9"/>
  <c r="K99" i="9"/>
  <c r="J99" i="9"/>
  <c r="G130" i="9"/>
  <c r="G132" i="9" s="1"/>
  <c r="G135" i="9" s="1"/>
  <c r="K158" i="9"/>
  <c r="K160" i="9" s="1"/>
  <c r="K163" i="9" s="1"/>
  <c r="J158" i="9"/>
  <c r="J160" i="9" s="1"/>
  <c r="J163" i="9" s="1"/>
  <c r="F187" i="9"/>
  <c r="F189" i="9" s="1"/>
  <c r="F192" i="9" s="1"/>
  <c r="M68" i="9"/>
  <c r="M127" i="9"/>
  <c r="D130" i="9"/>
  <c r="D132" i="9" s="1"/>
  <c r="L130" i="9"/>
  <c r="L132" i="9" s="1"/>
  <c r="L135" i="9" s="1"/>
  <c r="E44" i="9"/>
  <c r="E46" i="9" s="1"/>
  <c r="E72" i="9" s="1"/>
  <c r="E74" i="9" s="1"/>
  <c r="E101" i="9" s="1"/>
  <c r="E103" i="9" s="1"/>
  <c r="M42" i="9"/>
  <c r="I70" i="9"/>
  <c r="M96" i="9"/>
  <c r="L99" i="9"/>
  <c r="H130" i="9"/>
  <c r="H132" i="9" s="1"/>
  <c r="H135" i="9" s="1"/>
  <c r="D158" i="9"/>
  <c r="D160" i="9" s="1"/>
  <c r="L158" i="9"/>
  <c r="L160" i="9" s="1"/>
  <c r="L163" i="9" s="1"/>
  <c r="H187" i="9"/>
  <c r="H189" i="9" s="1"/>
  <c r="H192" i="9" s="1"/>
  <c r="M67" i="9"/>
  <c r="M184" i="9"/>
  <c r="F44" i="9"/>
  <c r="F46" i="9" s="1"/>
  <c r="F72" i="9" s="1"/>
  <c r="J70" i="9"/>
  <c r="E99" i="9"/>
  <c r="M97" i="9"/>
  <c r="I130" i="9"/>
  <c r="I132" i="9" s="1"/>
  <c r="I135" i="9" s="1"/>
  <c r="E158" i="9"/>
  <c r="E160" i="9" s="1"/>
  <c r="E163" i="9" s="1"/>
  <c r="M156" i="9"/>
  <c r="I187" i="9"/>
  <c r="I189" i="9" s="1"/>
  <c r="I192" i="9" s="1"/>
  <c r="I72" i="9"/>
  <c r="I101" i="9" s="1"/>
  <c r="I49" i="9"/>
  <c r="K49" i="9"/>
  <c r="K72" i="9"/>
  <c r="K74" i="9" s="1"/>
  <c r="K77" i="9" s="1"/>
  <c r="G49" i="9"/>
  <c r="G72" i="9"/>
  <c r="J49" i="9"/>
  <c r="J72" i="9"/>
  <c r="L72" i="9"/>
  <c r="L74" i="9" s="1"/>
  <c r="L77" i="9" s="1"/>
  <c r="L49" i="9"/>
  <c r="H72" i="9"/>
  <c r="H74" i="9" s="1"/>
  <c r="H101" i="9" s="1"/>
  <c r="H103" i="9" s="1"/>
  <c r="H49" i="9"/>
  <c r="M128" i="9"/>
  <c r="M41" i="9"/>
  <c r="M155" i="9"/>
  <c r="D99" i="9"/>
  <c r="F74" i="9" l="1"/>
  <c r="F101" i="9" s="1"/>
  <c r="F103" i="9" s="1"/>
  <c r="F106" i="9" s="1"/>
  <c r="G74" i="9"/>
  <c r="G77" i="9" s="1"/>
  <c r="M192" i="9"/>
  <c r="M200" i="9" s="1"/>
  <c r="M158" i="9"/>
  <c r="F49" i="9"/>
  <c r="M189" i="9"/>
  <c r="M70" i="9"/>
  <c r="M99" i="9"/>
  <c r="M44" i="9"/>
  <c r="J74" i="9"/>
  <c r="J77" i="9" s="1"/>
  <c r="H77" i="9"/>
  <c r="E77" i="9"/>
  <c r="E106" i="9"/>
  <c r="M187" i="9"/>
  <c r="E49" i="9"/>
  <c r="I103" i="9"/>
  <c r="I106" i="9" s="1"/>
  <c r="M130" i="9"/>
  <c r="I74" i="9"/>
  <c r="I77" i="9" s="1"/>
  <c r="H106" i="9"/>
  <c r="K101" i="9"/>
  <c r="K103" i="9" s="1"/>
  <c r="K106" i="9" s="1"/>
  <c r="L101" i="9"/>
  <c r="L103" i="9" s="1"/>
  <c r="L106" i="9" s="1"/>
  <c r="D135" i="9"/>
  <c r="M135" i="9" s="1"/>
  <c r="M143" i="9" s="1"/>
  <c r="M132" i="9"/>
  <c r="D163" i="9"/>
  <c r="M163" i="9" s="1"/>
  <c r="M171" i="9" s="1"/>
  <c r="M160" i="9"/>
  <c r="J101" i="9"/>
  <c r="J103" i="9" s="1"/>
  <c r="J106" i="9" s="1"/>
  <c r="D49" i="9"/>
  <c r="D72" i="9"/>
  <c r="D74" i="9" s="1"/>
  <c r="D101" i="9" s="1"/>
  <c r="D103" i="9" s="1"/>
  <c r="M46" i="9"/>
  <c r="F77" i="9" l="1"/>
  <c r="G101" i="9"/>
  <c r="G103" i="9" s="1"/>
  <c r="G106" i="9" s="1"/>
  <c r="M49" i="9"/>
  <c r="M55" i="9" s="1"/>
  <c r="M72" i="9"/>
  <c r="M101" i="9" l="1"/>
  <c r="D77" i="9"/>
  <c r="M77" i="9" s="1"/>
  <c r="M83" i="9" s="1"/>
  <c r="M74" i="9"/>
  <c r="D106" i="9" l="1"/>
  <c r="M106" i="9" s="1"/>
  <c r="M112" i="9" s="1"/>
  <c r="M103" i="9"/>
</calcChain>
</file>

<file path=xl/sharedStrings.xml><?xml version="1.0" encoding="utf-8"?>
<sst xmlns="http://schemas.openxmlformats.org/spreadsheetml/2006/main" count="222" uniqueCount="69">
  <si>
    <t>GROSS RECEIPTS</t>
  </si>
  <si>
    <t>Quarter</t>
  </si>
  <si>
    <t>1st</t>
  </si>
  <si>
    <t>2nd</t>
  </si>
  <si>
    <t>3rd</t>
  </si>
  <si>
    <t>4th</t>
  </si>
  <si>
    <t>TOTAL</t>
  </si>
  <si>
    <t>Wages</t>
  </si>
  <si>
    <t>Health Plan Expenses</t>
  </si>
  <si>
    <t>Health Care Deducted</t>
  </si>
  <si>
    <t>Wages foregiven under the PPP</t>
  </si>
  <si>
    <t>Heath Care foregiven under the PPP</t>
  </si>
  <si>
    <t>Form 941X</t>
  </si>
  <si>
    <t>+</t>
  </si>
  <si>
    <t>-</t>
  </si>
  <si>
    <t>Wages forgiven under the PPP</t>
  </si>
  <si>
    <t>Heath Care forgiven under the PPP</t>
  </si>
  <si>
    <t>A</t>
  </si>
  <si>
    <t>TOTAL WAGES &amp; HC</t>
  </si>
  <si>
    <t>B</t>
  </si>
  <si>
    <t>QUALIFIED WAGES &amp; HC</t>
  </si>
  <si>
    <t>C</t>
  </si>
  <si>
    <t>ERC</t>
  </si>
  <si>
    <t>27</t>
  </si>
  <si>
    <t xml:space="preserve">  50% of Qualified Wages and Health Care Costs</t>
  </si>
  <si>
    <t xml:space="preserve">  Multiply Social Security Wages from Form 941 by 6.2% ( x  .062)</t>
  </si>
  <si>
    <t>18a / 23</t>
  </si>
  <si>
    <t xml:space="preserve">REFUNDABLE </t>
  </si>
  <si>
    <t>26a</t>
  </si>
  <si>
    <t>Decline</t>
  </si>
  <si>
    <t>Music Director</t>
  </si>
  <si>
    <t>Christian Education</t>
  </si>
  <si>
    <t>Admin</t>
  </si>
  <si>
    <t>Admin Assistant</t>
  </si>
  <si>
    <t>D</t>
  </si>
  <si>
    <t>E</t>
  </si>
  <si>
    <t>Total Net Health Care</t>
  </si>
  <si>
    <t>Total Net Wages</t>
  </si>
  <si>
    <t>The ERC for 2021 is up to $ 7,000 per Employee per Quarter</t>
  </si>
  <si>
    <t>ERC Calculation of Percentage Change in Gross Receipts</t>
  </si>
  <si>
    <t>Gross Receipts do NOT include any Paycheck Protection Plan (PPP) Receipts</t>
  </si>
  <si>
    <t>Employee 6</t>
  </si>
  <si>
    <t>Employee 7</t>
  </si>
  <si>
    <t>Employee 8</t>
  </si>
  <si>
    <t>Employee 9</t>
  </si>
  <si>
    <t>Employee Retention Credit (ERC)</t>
  </si>
  <si>
    <t xml:space="preserve">Pastor </t>
  </si>
  <si>
    <t>2nd QUARTER</t>
  </si>
  <si>
    <t>Calcultions of the ERC Credit Amount for 2020</t>
  </si>
  <si>
    <t>3rd QUARTER</t>
  </si>
  <si>
    <t>Total Qualified Wages &amp; HC from Prev Qtrs</t>
  </si>
  <si>
    <t xml:space="preserve">NONREFUNABLE  </t>
  </si>
  <si>
    <t>4th QUARTER</t>
  </si>
  <si>
    <t>The total for the ERC in 2020 is up to $ 5,000 per Employee for the Year</t>
  </si>
  <si>
    <t>1st QUARTER</t>
  </si>
  <si>
    <t xml:space="preserve">  Subtract Nonrefundable (from line 18a of the 941x from the total ERC above C)</t>
  </si>
  <si>
    <t>Calcultions of the ERC Credit Amount for 2021</t>
  </si>
  <si>
    <t>30 &amp; 31a</t>
  </si>
  <si>
    <t>For 2020 the decline must be at least 50% to qualify for the ERC.         You remain eligible until the gross receipts decline is 20% or less.</t>
  </si>
  <si>
    <t>For 2021 the decline must be at least 20% to qualify fo the ERC.  You remain eligible until the gross receipts decline is less than 20%.</t>
  </si>
  <si>
    <t xml:space="preserve">  Lesser of $ 10,000 or Total Wages and Health Care Costs   -  For the 941-X you will need to seperate the Wages from the Health Care</t>
  </si>
  <si>
    <t>`</t>
  </si>
  <si>
    <t xml:space="preserve">                                                                            Taxable Social Security Wages Quarter 2 of 2020 Form 941-Line 5a-1</t>
  </si>
  <si>
    <t xml:space="preserve">                                                                            Taxable Social Security Wages Quarter 3 of 2020 Form 941-Line 5a-1</t>
  </si>
  <si>
    <t xml:space="preserve">                                                                            Taxable Social Security Wages Quarter 4 of 2020 Form 941-Line 5a-1</t>
  </si>
  <si>
    <t xml:space="preserve">                                                                            Taxable Social Security Wages Quarter 1 of 2021 Form 941-Line 5a-1</t>
  </si>
  <si>
    <t xml:space="preserve">                                                                            Taxable Social Security Wages Quarter 2 of 2021 Form 941-Line 5a-1</t>
  </si>
  <si>
    <t xml:space="preserve">                                                                            Taxable Social Security Wages Quarter 3 of 2021 Form 941-Line 5a-1</t>
  </si>
  <si>
    <t xml:space="preserve">  70% of Qualified Wages and Health Care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</si>
</sst>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Roboto"/>
    </font>
    <font>
      <b/>
      <sz val="11"/>
      <color theme="1"/>
      <name val="Roboto"/>
    </font>
    <font>
      <sz val="11"/>
      <name val="Roboto"/>
    </font>
    <font>
      <b/>
      <sz val="11"/>
      <name val="Roboto"/>
    </font>
    <font>
      <b/>
      <sz val="11"/>
      <color rgb="FFFF0000"/>
      <name val="Roboto"/>
    </font>
    <font>
      <i/>
      <sz val="11"/>
      <color theme="1"/>
      <name val="Roboto"/>
    </font>
    <font>
      <sz val="11"/>
      <color rgb="FFFF0000"/>
      <name val="Roboto"/>
    </font>
    <font>
      <b/>
      <sz val="12"/>
      <color theme="1"/>
      <name val="Roboto"/>
    </font>
    <font>
      <b/>
      <sz val="20"/>
      <color theme="1"/>
      <name val="Roboto"/>
    </font>
    <font>
      <b/>
      <sz val="16"/>
      <color theme="1"/>
      <name val="Roboto"/>
    </font>
    <font>
      <b/>
      <sz val="10"/>
      <color theme="1"/>
      <name val="Roboto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/>
    <xf numFmtId="164" fontId="3" fillId="0" borderId="0" xfId="0" applyNumberFormat="1" applyFont="1"/>
    <xf numFmtId="164" fontId="2" fillId="0" borderId="0" xfId="0" applyNumberFormat="1" applyFont="1"/>
    <xf numFmtId="0" fontId="3" fillId="0" borderId="1" xfId="0" applyFont="1" applyBorder="1"/>
    <xf numFmtId="164" fontId="3" fillId="0" borderId="1" xfId="0" applyNumberFormat="1" applyFont="1" applyBorder="1"/>
    <xf numFmtId="164" fontId="2" fillId="0" borderId="1" xfId="0" applyNumberFormat="1" applyFont="1" applyBorder="1"/>
    <xf numFmtId="164" fontId="2" fillId="3" borderId="1" xfId="0" applyNumberFormat="1" applyFont="1" applyFill="1" applyBorder="1"/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6" fillId="0" borderId="1" xfId="0" applyNumberFormat="1" applyFont="1" applyBorder="1"/>
    <xf numFmtId="164" fontId="4" fillId="0" borderId="1" xfId="0" applyNumberFormat="1" applyFont="1" applyBorder="1"/>
    <xf numFmtId="164" fontId="8" fillId="0" borderId="1" xfId="0" applyNumberFormat="1" applyFont="1" applyBorder="1"/>
    <xf numFmtId="164" fontId="4" fillId="3" borderId="1" xfId="0" applyNumberFormat="1" applyFont="1" applyFill="1" applyBorder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9" fontId="2" fillId="0" borderId="1" xfId="0" applyNumberFormat="1" applyFont="1" applyBorder="1"/>
    <xf numFmtId="164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/>
    <xf numFmtId="164" fontId="3" fillId="0" borderId="0" xfId="0" applyNumberFormat="1" applyFont="1" applyAlignment="1">
      <alignment horizontal="center"/>
    </xf>
    <xf numFmtId="9" fontId="2" fillId="0" borderId="0" xfId="0" applyNumberFormat="1" applyFont="1"/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9" fontId="6" fillId="0" borderId="1" xfId="0" applyNumberFormat="1" applyFont="1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0" xfId="0" applyFont="1"/>
    <xf numFmtId="164" fontId="8" fillId="0" borderId="0" xfId="0" applyNumberFormat="1" applyFont="1"/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quotePrefix="1" applyNumberFormat="1" applyFont="1" applyAlignment="1">
      <alignment horizontal="center"/>
    </xf>
    <xf numFmtId="164" fontId="2" fillId="0" borderId="7" xfId="0" applyNumberFormat="1" applyFont="1" applyBorder="1"/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2" fillId="6" borderId="0" xfId="0" applyFont="1" applyFill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B4938-2AEB-4F10-893C-EDC339918768}">
  <dimension ref="A1:W249"/>
  <sheetViews>
    <sheetView tabSelected="1" workbookViewId="0">
      <selection activeCell="A18" sqref="A18"/>
    </sheetView>
  </sheetViews>
  <sheetFormatPr baseColWidth="10" defaultColWidth="8.83203125" defaultRowHeight="15" x14ac:dyDescent="0.2"/>
  <cols>
    <col min="1" max="1" width="3.33203125" style="3" customWidth="1"/>
    <col min="2" max="2" width="2.1640625" style="3" customWidth="1"/>
    <col min="3" max="3" width="39.6640625" style="3" customWidth="1"/>
    <col min="4" max="4" width="12.33203125" style="3" bestFit="1" customWidth="1"/>
    <col min="5" max="5" width="12.33203125" style="7" bestFit="1" customWidth="1"/>
    <col min="6" max="7" width="13.1640625" style="7" bestFit="1" customWidth="1"/>
    <col min="8" max="8" width="13.5" style="7" customWidth="1"/>
    <col min="9" max="9" width="11.6640625" style="7" hidden="1" customWidth="1"/>
    <col min="10" max="10" width="11.5" style="7" hidden="1" customWidth="1"/>
    <col min="11" max="11" width="11.83203125" style="7" hidden="1" customWidth="1"/>
    <col min="12" max="12" width="10.83203125" style="7" hidden="1" customWidth="1"/>
    <col min="13" max="13" width="13.5" style="6" bestFit="1" customWidth="1"/>
    <col min="14" max="14" width="10.83203125" style="41" bestFit="1" customWidth="1"/>
    <col min="15" max="15" width="13.1640625" style="3" bestFit="1" customWidth="1"/>
    <col min="16" max="23" width="8.83203125" style="3"/>
  </cols>
  <sheetData>
    <row r="1" spans="1:23" ht="26" x14ac:dyDescent="0.3">
      <c r="A1" s="74" t="s">
        <v>45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3" spans="1:23" ht="21" x14ac:dyDescent="0.25">
      <c r="A3" s="72" t="s">
        <v>39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4" spans="1:23" x14ac:dyDescent="0.2">
      <c r="A4" s="75" t="s">
        <v>40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23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23" ht="17.5" customHeight="1" x14ac:dyDescent="0.2">
      <c r="D6" s="76" t="s">
        <v>0</v>
      </c>
      <c r="E6" s="76"/>
      <c r="F6" s="76"/>
      <c r="G6" s="76"/>
      <c r="H6" s="76"/>
      <c r="I6" s="27"/>
      <c r="J6" s="27"/>
      <c r="K6" s="27"/>
      <c r="L6" s="27"/>
      <c r="M6" s="27"/>
    </row>
    <row r="7" spans="1:23" s="2" customFormat="1" ht="17.5" customHeight="1" x14ac:dyDescent="0.2">
      <c r="A7" s="5"/>
      <c r="B7" s="5"/>
      <c r="C7" s="5"/>
      <c r="D7" s="12"/>
      <c r="E7" s="77" t="s">
        <v>1</v>
      </c>
      <c r="F7" s="77"/>
      <c r="G7" s="77"/>
      <c r="H7" s="77"/>
      <c r="I7" s="28"/>
      <c r="J7" s="28"/>
      <c r="K7" s="28"/>
      <c r="L7" s="28"/>
      <c r="M7" s="28"/>
      <c r="N7" s="41"/>
      <c r="O7" s="5"/>
      <c r="P7" s="5"/>
      <c r="Q7" s="5"/>
      <c r="R7" s="5"/>
      <c r="S7" s="5"/>
      <c r="T7" s="5"/>
      <c r="U7" s="5"/>
      <c r="V7" s="5"/>
      <c r="W7" s="5"/>
    </row>
    <row r="8" spans="1:23" s="2" customFormat="1" ht="17.5" customHeight="1" x14ac:dyDescent="0.2">
      <c r="A8" s="5"/>
      <c r="B8" s="5"/>
      <c r="C8" s="5"/>
      <c r="D8" s="8"/>
      <c r="E8" s="21" t="s">
        <v>2</v>
      </c>
      <c r="F8" s="21" t="s">
        <v>3</v>
      </c>
      <c r="G8" s="21" t="s">
        <v>4</v>
      </c>
      <c r="H8" s="21" t="s">
        <v>5</v>
      </c>
      <c r="I8" s="25"/>
      <c r="J8" s="25"/>
      <c r="K8" s="25"/>
      <c r="L8" s="25"/>
      <c r="M8" s="25"/>
      <c r="N8" s="41"/>
      <c r="O8" s="5"/>
      <c r="P8" s="5"/>
      <c r="Q8" s="5"/>
      <c r="R8" s="5"/>
      <c r="S8" s="5"/>
      <c r="T8" s="5"/>
      <c r="U8" s="5"/>
      <c r="V8" s="5"/>
      <c r="W8" s="5"/>
    </row>
    <row r="9" spans="1:23" ht="17.5" customHeight="1" x14ac:dyDescent="0.2">
      <c r="D9" s="30">
        <v>2019</v>
      </c>
      <c r="E9" s="11"/>
      <c r="F9" s="11"/>
      <c r="G9" s="11"/>
      <c r="H9" s="11"/>
      <c r="M9" s="7"/>
    </row>
    <row r="10" spans="1:23" ht="17.5" customHeight="1" x14ac:dyDescent="0.2">
      <c r="D10" s="30"/>
      <c r="E10" s="10"/>
      <c r="F10" s="10"/>
      <c r="G10" s="10"/>
      <c r="H10" s="10"/>
      <c r="M10" s="7"/>
    </row>
    <row r="11" spans="1:23" ht="17.5" customHeight="1" x14ac:dyDescent="0.2">
      <c r="C11" s="73"/>
      <c r="D11" s="30">
        <v>2020</v>
      </c>
      <c r="E11" s="23"/>
      <c r="F11" s="11"/>
      <c r="G11" s="11"/>
      <c r="H11" s="11"/>
      <c r="M11" s="7"/>
    </row>
    <row r="12" spans="1:23" ht="17.5" customHeight="1" x14ac:dyDescent="0.2">
      <c r="C12" s="73"/>
      <c r="D12" s="30" t="s">
        <v>29</v>
      </c>
      <c r="E12" s="10"/>
      <c r="F12" s="31" t="e">
        <f>+(F11-F$9)/F$9</f>
        <v>#DIV/0!</v>
      </c>
      <c r="G12" s="31" t="e">
        <f>+(G11-G$9)/G$9</f>
        <v>#DIV/0!</v>
      </c>
      <c r="H12" s="31" t="e">
        <f t="shared" ref="H12" si="0">+(H11-H$9)/H$9</f>
        <v>#DIV/0!</v>
      </c>
      <c r="I12" s="26"/>
      <c r="J12" s="26"/>
      <c r="K12" s="26"/>
      <c r="L12" s="26"/>
      <c r="M12" s="26"/>
    </row>
    <row r="13" spans="1:23" ht="35.5" customHeight="1" x14ac:dyDescent="0.2">
      <c r="C13" s="5"/>
      <c r="D13" s="48" t="s">
        <v>58</v>
      </c>
      <c r="E13" s="49"/>
      <c r="F13" s="49"/>
      <c r="G13" s="49"/>
      <c r="H13" s="50"/>
      <c r="M13" s="7"/>
    </row>
    <row r="14" spans="1:23" ht="17.5" customHeight="1" x14ac:dyDescent="0.2">
      <c r="C14" s="73"/>
      <c r="D14" s="30">
        <v>2021</v>
      </c>
      <c r="E14" s="11"/>
      <c r="F14" s="11"/>
      <c r="G14" s="11"/>
      <c r="H14" s="24"/>
      <c r="M14" s="7"/>
    </row>
    <row r="15" spans="1:23" ht="17.5" customHeight="1" x14ac:dyDescent="0.2">
      <c r="C15" s="73"/>
      <c r="D15" s="8" t="s">
        <v>29</v>
      </c>
      <c r="E15" s="31" t="e">
        <f>+(E14-E$9)/E$9</f>
        <v>#DIV/0!</v>
      </c>
      <c r="F15" s="31" t="e">
        <f>+(F14-F$9)/F$9</f>
        <v>#DIV/0!</v>
      </c>
      <c r="G15" s="31" t="e">
        <f>+(G14-G$9)/G$9</f>
        <v>#DIV/0!</v>
      </c>
      <c r="H15" s="22"/>
      <c r="I15" s="26"/>
      <c r="J15" s="26"/>
      <c r="K15" s="26"/>
      <c r="L15" s="26"/>
      <c r="M15" s="26"/>
    </row>
    <row r="16" spans="1:23" ht="34.75" customHeight="1" x14ac:dyDescent="0.2">
      <c r="D16" s="48" t="s">
        <v>59</v>
      </c>
      <c r="E16" s="49"/>
      <c r="F16" s="49"/>
      <c r="G16" s="49"/>
      <c r="H16" s="50"/>
    </row>
    <row r="17" spans="1:23" ht="17.5" customHeight="1" x14ac:dyDescent="0.2"/>
    <row r="18" spans="1:23" ht="17.5" customHeight="1" x14ac:dyDescent="0.2"/>
    <row r="19" spans="1:23" ht="17.5" customHeight="1" x14ac:dyDescent="0.2"/>
    <row r="20" spans="1:23" ht="17.5" customHeight="1" x14ac:dyDescent="0.2"/>
    <row r="21" spans="1:23" ht="17.5" customHeight="1" x14ac:dyDescent="0.2"/>
    <row r="22" spans="1:23" ht="17.5" hidden="1" customHeight="1" x14ac:dyDescent="0.2"/>
    <row r="23" spans="1:23" ht="17.5" customHeight="1" thickBot="1" x14ac:dyDescent="0.25">
      <c r="F23" s="6"/>
      <c r="G23" s="6"/>
      <c r="H23" s="6"/>
      <c r="I23" s="44">
        <f t="shared" ref="I23:L23" si="1">SUM(I18:I22)</f>
        <v>0</v>
      </c>
      <c r="J23" s="44">
        <f t="shared" si="1"/>
        <v>0</v>
      </c>
      <c r="K23" s="44">
        <f t="shared" si="1"/>
        <v>0</v>
      </c>
      <c r="L23" s="44">
        <f t="shared" si="1"/>
        <v>0</v>
      </c>
    </row>
    <row r="24" spans="1:23" ht="17.5" customHeight="1" thickTop="1" x14ac:dyDescent="0.2"/>
    <row r="25" spans="1:23" ht="17.5" customHeight="1" x14ac:dyDescent="0.2"/>
    <row r="26" spans="1:23" ht="17.5" customHeight="1" x14ac:dyDescent="0.2"/>
    <row r="27" spans="1:23" ht="17.5" customHeight="1" x14ac:dyDescent="0.2"/>
    <row r="28" spans="1:23" ht="17.5" customHeight="1" x14ac:dyDescent="0.2"/>
    <row r="29" spans="1:23" ht="21" x14ac:dyDescent="0.25">
      <c r="A29" s="72" t="s">
        <v>48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</row>
    <row r="30" spans="1:23" ht="21" x14ac:dyDescent="0.25">
      <c r="A30" s="72" t="s">
        <v>53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23" ht="11.5" customHeight="1" x14ac:dyDescent="0.2"/>
    <row r="32" spans="1:23" s="33" customFormat="1" ht="30" x14ac:dyDescent="0.2">
      <c r="A32" s="18"/>
      <c r="B32" s="18"/>
      <c r="C32" s="18"/>
      <c r="D32" s="19" t="s">
        <v>46</v>
      </c>
      <c r="E32" s="20" t="s">
        <v>30</v>
      </c>
      <c r="F32" s="20" t="s">
        <v>31</v>
      </c>
      <c r="G32" s="20" t="s">
        <v>32</v>
      </c>
      <c r="H32" s="19" t="s">
        <v>33</v>
      </c>
      <c r="I32" s="20" t="s">
        <v>41</v>
      </c>
      <c r="J32" s="20" t="s">
        <v>42</v>
      </c>
      <c r="K32" s="20" t="s">
        <v>43</v>
      </c>
      <c r="L32" s="19" t="s">
        <v>44</v>
      </c>
      <c r="M32" s="20" t="s">
        <v>6</v>
      </c>
      <c r="N32" s="40" t="s">
        <v>12</v>
      </c>
      <c r="O32" s="32"/>
      <c r="P32" s="32"/>
      <c r="Q32" s="32"/>
      <c r="R32" s="32"/>
      <c r="S32" s="32"/>
      <c r="T32" s="32"/>
      <c r="U32" s="32"/>
      <c r="V32" s="32"/>
      <c r="W32" s="32"/>
    </row>
    <row r="33" spans="1:23" ht="17.5" customHeight="1" x14ac:dyDescent="0.2">
      <c r="A33" s="66">
        <v>2020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8"/>
    </row>
    <row r="34" spans="1:23" ht="17.5" customHeight="1" x14ac:dyDescent="0.2">
      <c r="A34" s="69" t="s">
        <v>47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1"/>
    </row>
    <row r="35" spans="1:23" ht="17.5" customHeight="1" x14ac:dyDescent="0.2">
      <c r="A35" s="8"/>
      <c r="B35" s="8" t="s">
        <v>13</v>
      </c>
      <c r="C35" s="8" t="s">
        <v>7</v>
      </c>
      <c r="D35" s="11"/>
      <c r="E35" s="11"/>
      <c r="F35" s="11"/>
      <c r="G35" s="11"/>
      <c r="H35" s="11"/>
      <c r="I35" s="11"/>
      <c r="J35" s="11"/>
      <c r="K35" s="11"/>
      <c r="L35" s="11"/>
      <c r="M35" s="9">
        <f>SUM(D35:L35)</f>
        <v>0</v>
      </c>
    </row>
    <row r="36" spans="1:23" ht="17.5" customHeight="1" x14ac:dyDescent="0.2">
      <c r="A36" s="8"/>
      <c r="B36" s="8" t="s">
        <v>13</v>
      </c>
      <c r="C36" s="8" t="s">
        <v>8</v>
      </c>
      <c r="D36" s="11"/>
      <c r="E36" s="11"/>
      <c r="F36" s="11"/>
      <c r="G36" s="11"/>
      <c r="H36" s="11"/>
      <c r="I36" s="11"/>
      <c r="J36" s="11"/>
      <c r="K36" s="11"/>
      <c r="L36" s="11"/>
      <c r="M36" s="9">
        <f t="shared" ref="M36:M49" si="2">SUM(D36:L36)</f>
        <v>0</v>
      </c>
    </row>
    <row r="37" spans="1:23" ht="17.5" customHeight="1" x14ac:dyDescent="0.2">
      <c r="A37" s="8"/>
      <c r="B37" s="8" t="s">
        <v>14</v>
      </c>
      <c r="C37" s="8" t="s">
        <v>9</v>
      </c>
      <c r="D37" s="11"/>
      <c r="E37" s="11"/>
      <c r="F37" s="11"/>
      <c r="G37" s="11"/>
      <c r="H37" s="11"/>
      <c r="I37" s="11"/>
      <c r="J37" s="11"/>
      <c r="K37" s="11"/>
      <c r="L37" s="11"/>
      <c r="M37" s="9">
        <f t="shared" si="2"/>
        <v>0</v>
      </c>
    </row>
    <row r="38" spans="1:23" ht="17.5" customHeight="1" x14ac:dyDescent="0.2">
      <c r="A38" s="8"/>
      <c r="B38" s="8" t="s">
        <v>14</v>
      </c>
      <c r="C38" s="12" t="s">
        <v>15</v>
      </c>
      <c r="D38" s="11"/>
      <c r="E38" s="11"/>
      <c r="F38" s="11"/>
      <c r="G38" s="11"/>
      <c r="H38" s="11"/>
      <c r="I38" s="11"/>
      <c r="J38" s="11"/>
      <c r="K38" s="11"/>
      <c r="L38" s="11"/>
      <c r="M38" s="9">
        <f t="shared" si="2"/>
        <v>0</v>
      </c>
    </row>
    <row r="39" spans="1:23" ht="17.5" customHeight="1" x14ac:dyDescent="0.2">
      <c r="A39" s="8"/>
      <c r="B39" s="8" t="s">
        <v>14</v>
      </c>
      <c r="C39" s="8" t="s">
        <v>16</v>
      </c>
      <c r="D39" s="11"/>
      <c r="E39" s="11"/>
      <c r="F39" s="11"/>
      <c r="G39" s="11"/>
      <c r="H39" s="11"/>
      <c r="I39" s="11"/>
      <c r="J39" s="11"/>
      <c r="K39" s="11"/>
      <c r="L39" s="11"/>
      <c r="M39" s="9">
        <f t="shared" si="2"/>
        <v>0</v>
      </c>
      <c r="N39" s="42"/>
    </row>
    <row r="40" spans="1:23" ht="17.5" customHeight="1" x14ac:dyDescent="0.2">
      <c r="A40" s="8"/>
      <c r="B40" s="8"/>
      <c r="C40" s="54"/>
      <c r="D40" s="55"/>
      <c r="E40" s="55"/>
      <c r="F40" s="55"/>
      <c r="G40" s="55"/>
      <c r="H40" s="55"/>
      <c r="I40" s="55"/>
      <c r="J40" s="55"/>
      <c r="K40" s="55"/>
      <c r="L40" s="55"/>
      <c r="M40" s="56"/>
    </row>
    <row r="41" spans="1:23" ht="17.5" customHeight="1" x14ac:dyDescent="0.2">
      <c r="A41" s="8"/>
      <c r="B41" s="8"/>
      <c r="C41" s="8" t="s">
        <v>37</v>
      </c>
      <c r="D41" s="10">
        <f>+D35+D38</f>
        <v>0</v>
      </c>
      <c r="E41" s="10">
        <f t="shared" ref="E41:L41" si="3">+E35+E38</f>
        <v>0</v>
      </c>
      <c r="F41" s="10">
        <f t="shared" si="3"/>
        <v>0</v>
      </c>
      <c r="G41" s="10">
        <f t="shared" si="3"/>
        <v>0</v>
      </c>
      <c r="H41" s="10">
        <f t="shared" si="3"/>
        <v>0</v>
      </c>
      <c r="I41" s="10">
        <f t="shared" si="3"/>
        <v>0</v>
      </c>
      <c r="J41" s="10">
        <f t="shared" si="3"/>
        <v>0</v>
      </c>
      <c r="K41" s="10">
        <f t="shared" si="3"/>
        <v>0</v>
      </c>
      <c r="L41" s="10">
        <f t="shared" si="3"/>
        <v>0</v>
      </c>
      <c r="M41" s="9">
        <f t="shared" si="2"/>
        <v>0</v>
      </c>
    </row>
    <row r="42" spans="1:23" ht="17.5" customHeight="1" x14ac:dyDescent="0.2">
      <c r="A42" s="8"/>
      <c r="B42" s="8"/>
      <c r="C42" s="8" t="s">
        <v>36</v>
      </c>
      <c r="D42" s="10">
        <f>+D36+D37+D39</f>
        <v>0</v>
      </c>
      <c r="E42" s="10">
        <f t="shared" ref="E42:L42" si="4">+E36+E37+E39</f>
        <v>0</v>
      </c>
      <c r="F42" s="10">
        <f t="shared" si="4"/>
        <v>0</v>
      </c>
      <c r="G42" s="10">
        <f t="shared" si="4"/>
        <v>0</v>
      </c>
      <c r="H42" s="10">
        <f t="shared" si="4"/>
        <v>0</v>
      </c>
      <c r="I42" s="10">
        <f t="shared" si="4"/>
        <v>0</v>
      </c>
      <c r="J42" s="10">
        <f t="shared" si="4"/>
        <v>0</v>
      </c>
      <c r="K42" s="10">
        <f t="shared" si="4"/>
        <v>0</v>
      </c>
      <c r="L42" s="10">
        <f t="shared" si="4"/>
        <v>0</v>
      </c>
      <c r="M42" s="9">
        <f t="shared" si="2"/>
        <v>0</v>
      </c>
    </row>
    <row r="43" spans="1:23" s="1" customFormat="1" ht="17.5" customHeight="1" x14ac:dyDescent="0.2">
      <c r="A43" s="8"/>
      <c r="B43" s="8"/>
      <c r="C43" s="54"/>
      <c r="D43" s="55"/>
      <c r="E43" s="55"/>
      <c r="F43" s="55"/>
      <c r="G43" s="55"/>
      <c r="H43" s="55"/>
      <c r="I43" s="55"/>
      <c r="J43" s="55"/>
      <c r="K43" s="55"/>
      <c r="L43" s="55"/>
      <c r="M43" s="56"/>
      <c r="N43" s="42"/>
      <c r="O43" s="7" t="s">
        <v>61</v>
      </c>
      <c r="P43" s="7"/>
      <c r="Q43" s="7"/>
      <c r="R43" s="7"/>
      <c r="S43" s="7"/>
      <c r="T43" s="7"/>
      <c r="U43" s="7"/>
      <c r="V43" s="7"/>
      <c r="W43" s="7"/>
    </row>
    <row r="44" spans="1:23" s="1" customFormat="1" ht="17.5" customHeight="1" x14ac:dyDescent="0.2">
      <c r="A44" s="13" t="s">
        <v>17</v>
      </c>
      <c r="B44" s="8"/>
      <c r="C44" s="8" t="s">
        <v>18</v>
      </c>
      <c r="D44" s="10">
        <f>SUM(D41:D42)</f>
        <v>0</v>
      </c>
      <c r="E44" s="10">
        <f t="shared" ref="E44:L44" si="5">SUM(E41:E42)</f>
        <v>0</v>
      </c>
      <c r="F44" s="10">
        <f t="shared" si="5"/>
        <v>0</v>
      </c>
      <c r="G44" s="10">
        <f t="shared" si="5"/>
        <v>0</v>
      </c>
      <c r="H44" s="10">
        <f t="shared" si="5"/>
        <v>0</v>
      </c>
      <c r="I44" s="10">
        <f t="shared" si="5"/>
        <v>0</v>
      </c>
      <c r="J44" s="10">
        <f t="shared" si="5"/>
        <v>0</v>
      </c>
      <c r="K44" s="10">
        <f t="shared" si="5"/>
        <v>0</v>
      </c>
      <c r="L44" s="10">
        <f t="shared" si="5"/>
        <v>0</v>
      </c>
      <c r="M44" s="9">
        <f t="shared" si="2"/>
        <v>0</v>
      </c>
      <c r="N44" s="42"/>
      <c r="O44" s="7"/>
      <c r="P44" s="7"/>
      <c r="Q44" s="7"/>
      <c r="R44" s="7"/>
      <c r="S44" s="7"/>
      <c r="T44" s="7"/>
      <c r="U44" s="7"/>
      <c r="V44" s="7"/>
      <c r="W44" s="7"/>
    </row>
    <row r="45" spans="1:23" s="1" customFormat="1" ht="17.5" customHeight="1" x14ac:dyDescent="0.2">
      <c r="A45" s="4"/>
      <c r="B45" s="8"/>
      <c r="C45" s="54"/>
      <c r="D45" s="55"/>
      <c r="E45" s="55"/>
      <c r="F45" s="55"/>
      <c r="G45" s="55"/>
      <c r="H45" s="55"/>
      <c r="I45" s="55"/>
      <c r="J45" s="55"/>
      <c r="K45" s="55"/>
      <c r="L45" s="55"/>
      <c r="M45" s="56"/>
      <c r="N45" s="42"/>
      <c r="O45" s="7"/>
      <c r="P45" s="7"/>
      <c r="Q45" s="7"/>
      <c r="R45" s="7"/>
      <c r="S45" s="7"/>
      <c r="T45" s="7"/>
      <c r="U45" s="7"/>
      <c r="V45" s="7"/>
      <c r="W45" s="7"/>
    </row>
    <row r="46" spans="1:23" s="1" customFormat="1" ht="17.5" customHeight="1" x14ac:dyDescent="0.2">
      <c r="A46" s="13" t="s">
        <v>19</v>
      </c>
      <c r="B46" s="8"/>
      <c r="C46" s="8" t="s">
        <v>20</v>
      </c>
      <c r="D46" s="10">
        <f>IF(D44&gt;10000,10000,D44)</f>
        <v>0</v>
      </c>
      <c r="E46" s="10">
        <f t="shared" ref="E46:L46" si="6">IF(E44&gt;10000,10000,E44)</f>
        <v>0</v>
      </c>
      <c r="F46" s="10">
        <f t="shared" si="6"/>
        <v>0</v>
      </c>
      <c r="G46" s="10">
        <f t="shared" si="6"/>
        <v>0</v>
      </c>
      <c r="H46" s="10">
        <f t="shared" si="6"/>
        <v>0</v>
      </c>
      <c r="I46" s="10">
        <f t="shared" si="6"/>
        <v>0</v>
      </c>
      <c r="J46" s="10">
        <f t="shared" si="6"/>
        <v>0</v>
      </c>
      <c r="K46" s="10">
        <f t="shared" si="6"/>
        <v>0</v>
      </c>
      <c r="L46" s="10">
        <f t="shared" si="6"/>
        <v>0</v>
      </c>
      <c r="M46" s="14">
        <f t="shared" si="2"/>
        <v>0</v>
      </c>
      <c r="N46" s="43" t="s">
        <v>57</v>
      </c>
      <c r="O46" s="7"/>
      <c r="P46" s="7"/>
      <c r="Q46" s="7"/>
      <c r="R46" s="7"/>
      <c r="S46" s="7"/>
      <c r="T46" s="7"/>
      <c r="U46" s="7"/>
      <c r="V46" s="7"/>
      <c r="W46" s="7"/>
    </row>
    <row r="47" spans="1:23" s="1" customFormat="1" ht="17.5" customHeight="1" x14ac:dyDescent="0.2">
      <c r="A47" s="4"/>
      <c r="B47" s="8"/>
      <c r="C47" s="45" t="s">
        <v>60</v>
      </c>
      <c r="D47" s="46"/>
      <c r="E47" s="46"/>
      <c r="F47" s="46"/>
      <c r="G47" s="46"/>
      <c r="H47" s="46"/>
      <c r="I47" s="46"/>
      <c r="J47" s="46"/>
      <c r="K47" s="46"/>
      <c r="L47" s="46"/>
      <c r="M47" s="47"/>
      <c r="N47" s="43"/>
      <c r="O47" s="7"/>
      <c r="P47" s="7"/>
      <c r="Q47" s="7"/>
      <c r="R47" s="7"/>
      <c r="S47" s="7"/>
      <c r="T47" s="7"/>
      <c r="U47" s="7"/>
      <c r="V47" s="7"/>
      <c r="W47" s="7"/>
    </row>
    <row r="48" spans="1:23" s="1" customFormat="1" ht="17.5" customHeight="1" x14ac:dyDescent="0.2">
      <c r="A48" s="4"/>
      <c r="B48" s="8"/>
      <c r="C48" s="60"/>
      <c r="D48" s="61"/>
      <c r="E48" s="61"/>
      <c r="F48" s="61"/>
      <c r="G48" s="61"/>
      <c r="H48" s="61"/>
      <c r="I48" s="61"/>
      <c r="J48" s="61"/>
      <c r="K48" s="61"/>
      <c r="L48" s="61"/>
      <c r="M48" s="62"/>
      <c r="N48" s="43"/>
      <c r="O48" s="7"/>
      <c r="P48" s="7"/>
      <c r="Q48" s="7"/>
      <c r="R48" s="7"/>
      <c r="S48" s="7"/>
      <c r="T48" s="7"/>
      <c r="U48" s="7"/>
      <c r="V48" s="7"/>
      <c r="W48" s="7"/>
    </row>
    <row r="49" spans="1:23" s="1" customFormat="1" ht="17.5" customHeight="1" x14ac:dyDescent="0.2">
      <c r="A49" s="13" t="s">
        <v>21</v>
      </c>
      <c r="B49" s="8"/>
      <c r="C49" s="8" t="s">
        <v>22</v>
      </c>
      <c r="D49" s="15">
        <f>+D46*0.5</f>
        <v>0</v>
      </c>
      <c r="E49" s="15">
        <f>+E46*0.5</f>
        <v>0</v>
      </c>
      <c r="F49" s="15">
        <f>+F46*0.5</f>
        <v>0</v>
      </c>
      <c r="G49" s="15">
        <f>+G46*0.5</f>
        <v>0</v>
      </c>
      <c r="H49" s="15">
        <f t="shared" ref="H49:L49" si="7">+H46*0.5</f>
        <v>0</v>
      </c>
      <c r="I49" s="15">
        <f t="shared" si="7"/>
        <v>0</v>
      </c>
      <c r="J49" s="15">
        <f t="shared" si="7"/>
        <v>0</v>
      </c>
      <c r="K49" s="15">
        <f t="shared" si="7"/>
        <v>0</v>
      </c>
      <c r="L49" s="15">
        <f t="shared" si="7"/>
        <v>0</v>
      </c>
      <c r="M49" s="14">
        <f t="shared" si="2"/>
        <v>0</v>
      </c>
      <c r="N49" s="43" t="s">
        <v>23</v>
      </c>
      <c r="O49" s="7"/>
      <c r="P49" s="7"/>
      <c r="Q49" s="7"/>
      <c r="R49" s="7"/>
      <c r="S49" s="7"/>
      <c r="T49" s="7"/>
      <c r="U49" s="7"/>
      <c r="V49" s="7"/>
      <c r="W49" s="7"/>
    </row>
    <row r="50" spans="1:23" s="1" customFormat="1" ht="17.5" customHeight="1" x14ac:dyDescent="0.2">
      <c r="A50" s="4"/>
      <c r="B50" s="8"/>
      <c r="C50" s="45" t="s">
        <v>24</v>
      </c>
      <c r="D50" s="46"/>
      <c r="E50" s="46"/>
      <c r="F50" s="46"/>
      <c r="G50" s="46"/>
      <c r="H50" s="46"/>
      <c r="I50" s="46"/>
      <c r="J50" s="46"/>
      <c r="K50" s="46"/>
      <c r="L50" s="46"/>
      <c r="M50" s="47"/>
      <c r="N50" s="43"/>
      <c r="O50" s="7"/>
      <c r="P50" s="7"/>
      <c r="Q50" s="7"/>
      <c r="R50" s="7"/>
      <c r="S50" s="7"/>
      <c r="T50" s="7"/>
      <c r="U50" s="7"/>
      <c r="V50" s="7"/>
      <c r="W50" s="7"/>
    </row>
    <row r="51" spans="1:23" s="1" customFormat="1" ht="17.5" customHeight="1" x14ac:dyDescent="0.2">
      <c r="A51" s="4"/>
      <c r="B51" s="8"/>
      <c r="C51" s="51" t="s">
        <v>62</v>
      </c>
      <c r="D51" s="52"/>
      <c r="E51" s="52"/>
      <c r="F51" s="52"/>
      <c r="G51" s="52"/>
      <c r="H51" s="52"/>
      <c r="I51" s="52"/>
      <c r="J51" s="52"/>
      <c r="K51" s="52"/>
      <c r="L51" s="53"/>
      <c r="M51" s="17"/>
      <c r="N51" s="42"/>
      <c r="O51" s="7"/>
      <c r="P51" s="7"/>
      <c r="Q51" s="7"/>
      <c r="R51" s="7"/>
      <c r="S51" s="7"/>
      <c r="T51" s="7"/>
      <c r="U51" s="7"/>
      <c r="V51" s="7"/>
      <c r="W51" s="7"/>
    </row>
    <row r="52" spans="1:23" s="1" customFormat="1" ht="17.5" customHeight="1" x14ac:dyDescent="0.2">
      <c r="A52" s="4"/>
      <c r="B52" s="8"/>
      <c r="C52" s="54"/>
      <c r="D52" s="55"/>
      <c r="E52" s="55"/>
      <c r="F52" s="55"/>
      <c r="G52" s="55"/>
      <c r="H52" s="55"/>
      <c r="I52" s="55"/>
      <c r="J52" s="55"/>
      <c r="K52" s="55"/>
      <c r="L52" s="55"/>
      <c r="M52" s="56"/>
      <c r="N52" s="42"/>
      <c r="O52" s="7"/>
      <c r="P52" s="7"/>
      <c r="Q52" s="7"/>
      <c r="R52" s="7"/>
      <c r="S52" s="7"/>
      <c r="T52" s="7"/>
      <c r="U52" s="7"/>
      <c r="V52" s="7"/>
      <c r="W52" s="7"/>
    </row>
    <row r="53" spans="1:23" s="1" customFormat="1" ht="17.5" customHeight="1" x14ac:dyDescent="0.2">
      <c r="A53" s="13" t="s">
        <v>34</v>
      </c>
      <c r="B53" s="8"/>
      <c r="C53" s="57" t="s">
        <v>51</v>
      </c>
      <c r="D53" s="58"/>
      <c r="E53" s="58"/>
      <c r="F53" s="58"/>
      <c r="G53" s="58"/>
      <c r="H53" s="58"/>
      <c r="I53" s="58"/>
      <c r="J53" s="58"/>
      <c r="K53" s="58"/>
      <c r="L53" s="59"/>
      <c r="M53" s="14">
        <f>+M51*0.062</f>
        <v>0</v>
      </c>
      <c r="N53" s="42" t="s">
        <v>26</v>
      </c>
      <c r="O53" s="7"/>
      <c r="P53" s="7"/>
      <c r="Q53" s="7"/>
      <c r="R53" s="7"/>
      <c r="S53" s="7"/>
      <c r="T53" s="7"/>
      <c r="U53" s="7"/>
      <c r="V53" s="7"/>
      <c r="W53" s="7"/>
    </row>
    <row r="54" spans="1:23" s="1" customFormat="1" ht="17.5" customHeight="1" x14ac:dyDescent="0.2">
      <c r="A54" s="4"/>
      <c r="B54" s="8"/>
      <c r="C54" s="45" t="s">
        <v>25</v>
      </c>
      <c r="D54" s="46"/>
      <c r="E54" s="46"/>
      <c r="F54" s="46"/>
      <c r="G54" s="46"/>
      <c r="H54" s="46"/>
      <c r="I54" s="46"/>
      <c r="J54" s="46"/>
      <c r="K54" s="46"/>
      <c r="L54" s="47"/>
      <c r="M54" s="16"/>
      <c r="N54" s="42"/>
      <c r="O54" s="7"/>
      <c r="P54" s="7"/>
      <c r="Q54" s="7"/>
      <c r="R54" s="7"/>
      <c r="S54" s="7"/>
      <c r="T54" s="7"/>
      <c r="U54" s="7"/>
      <c r="V54" s="7"/>
      <c r="W54" s="7"/>
    </row>
    <row r="55" spans="1:23" s="1" customFormat="1" ht="17.5" customHeight="1" x14ac:dyDescent="0.2">
      <c r="A55" s="13" t="s">
        <v>35</v>
      </c>
      <c r="B55" s="8"/>
      <c r="C55" s="57" t="s">
        <v>27</v>
      </c>
      <c r="D55" s="58"/>
      <c r="E55" s="58"/>
      <c r="F55" s="58"/>
      <c r="G55" s="58"/>
      <c r="H55" s="58"/>
      <c r="I55" s="58"/>
      <c r="J55" s="58"/>
      <c r="K55" s="58"/>
      <c r="L55" s="59"/>
      <c r="M55" s="14">
        <f>+M49-M53</f>
        <v>0</v>
      </c>
      <c r="N55" s="42" t="s">
        <v>28</v>
      </c>
      <c r="O55" s="7"/>
      <c r="P55" s="7"/>
      <c r="Q55" s="7"/>
      <c r="R55" s="7"/>
      <c r="S55" s="7"/>
      <c r="T55" s="7"/>
      <c r="U55" s="7"/>
      <c r="V55" s="7"/>
      <c r="W55" s="7"/>
    </row>
    <row r="56" spans="1:23" s="1" customFormat="1" ht="17.5" customHeight="1" x14ac:dyDescent="0.2">
      <c r="A56" s="4"/>
      <c r="B56" s="8"/>
      <c r="C56" s="45" t="s">
        <v>55</v>
      </c>
      <c r="D56" s="46"/>
      <c r="E56" s="46"/>
      <c r="F56" s="46"/>
      <c r="G56" s="46"/>
      <c r="H56" s="46"/>
      <c r="I56" s="46"/>
      <c r="J56" s="46"/>
      <c r="K56" s="46"/>
      <c r="L56" s="46"/>
      <c r="M56" s="47"/>
      <c r="N56" s="42"/>
      <c r="O56" s="7"/>
      <c r="P56" s="7"/>
      <c r="Q56" s="7"/>
      <c r="R56" s="7"/>
      <c r="S56" s="7"/>
      <c r="T56" s="7"/>
      <c r="U56" s="7"/>
      <c r="V56" s="7"/>
      <c r="W56" s="7"/>
    </row>
    <row r="57" spans="1:23" s="1" customFormat="1" ht="17.5" customHeight="1" x14ac:dyDescent="0.2">
      <c r="A57" s="4"/>
      <c r="B57" s="8"/>
      <c r="C57" s="37"/>
      <c r="D57" s="38"/>
      <c r="E57" s="38"/>
      <c r="F57" s="38"/>
      <c r="G57" s="38"/>
      <c r="H57" s="38"/>
      <c r="I57" s="38"/>
      <c r="J57" s="38"/>
      <c r="K57" s="38"/>
      <c r="L57" s="38"/>
      <c r="M57" s="39"/>
      <c r="N57" s="42"/>
      <c r="O57" s="7"/>
      <c r="P57" s="7"/>
      <c r="Q57" s="7"/>
      <c r="R57" s="7"/>
      <c r="S57" s="7"/>
      <c r="T57" s="7"/>
      <c r="U57" s="7"/>
      <c r="V57" s="7"/>
      <c r="W57" s="7"/>
    </row>
    <row r="58" spans="1:23" s="33" customFormat="1" ht="30" x14ac:dyDescent="0.2">
      <c r="A58" s="18"/>
      <c r="B58" s="18"/>
      <c r="C58" s="18"/>
      <c r="D58" s="19" t="str">
        <f>+D$32</f>
        <v xml:space="preserve">Pastor </v>
      </c>
      <c r="E58" s="19" t="str">
        <f t="shared" ref="E58:M58" si="8">+E$32</f>
        <v>Music Director</v>
      </c>
      <c r="F58" s="19" t="str">
        <f t="shared" si="8"/>
        <v>Christian Education</v>
      </c>
      <c r="G58" s="19" t="str">
        <f t="shared" si="8"/>
        <v>Admin</v>
      </c>
      <c r="H58" s="19" t="str">
        <f t="shared" si="8"/>
        <v>Admin Assistant</v>
      </c>
      <c r="I58" s="19" t="str">
        <f t="shared" si="8"/>
        <v>Employee 6</v>
      </c>
      <c r="J58" s="19" t="str">
        <f t="shared" si="8"/>
        <v>Employee 7</v>
      </c>
      <c r="K58" s="19" t="str">
        <f t="shared" si="8"/>
        <v>Employee 8</v>
      </c>
      <c r="L58" s="19" t="str">
        <f t="shared" si="8"/>
        <v>Employee 9</v>
      </c>
      <c r="M58" s="19" t="str">
        <f t="shared" si="8"/>
        <v>TOTAL</v>
      </c>
      <c r="N58" s="40" t="s">
        <v>12</v>
      </c>
      <c r="O58" s="32"/>
      <c r="P58" s="32"/>
      <c r="Q58" s="32"/>
      <c r="R58" s="32"/>
      <c r="S58" s="32"/>
      <c r="T58" s="32"/>
      <c r="U58" s="32"/>
      <c r="V58" s="32"/>
      <c r="W58" s="32"/>
    </row>
    <row r="59" spans="1:23" ht="17.5" customHeight="1" x14ac:dyDescent="0.2">
      <c r="A59" s="66">
        <v>2020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8"/>
    </row>
    <row r="60" spans="1:23" ht="17.5" customHeight="1" x14ac:dyDescent="0.2">
      <c r="A60" s="69" t="s">
        <v>49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1"/>
    </row>
    <row r="61" spans="1:23" ht="17.5" customHeight="1" x14ac:dyDescent="0.2">
      <c r="A61" s="8"/>
      <c r="B61" s="8" t="s">
        <v>13</v>
      </c>
      <c r="C61" s="8" t="s">
        <v>7</v>
      </c>
      <c r="D61" s="11"/>
      <c r="E61" s="11"/>
      <c r="F61" s="11"/>
      <c r="G61" s="11"/>
      <c r="H61" s="11"/>
      <c r="I61" s="11"/>
      <c r="J61" s="11"/>
      <c r="K61" s="11"/>
      <c r="L61" s="11"/>
      <c r="M61" s="9">
        <f>SUM(D61:L61)</f>
        <v>0</v>
      </c>
    </row>
    <row r="62" spans="1:23" ht="17.5" customHeight="1" x14ac:dyDescent="0.2">
      <c r="A62" s="8"/>
      <c r="B62" s="8" t="s">
        <v>13</v>
      </c>
      <c r="C62" s="8" t="s">
        <v>8</v>
      </c>
      <c r="D62" s="11"/>
      <c r="E62" s="11"/>
      <c r="F62" s="11"/>
      <c r="G62" s="11"/>
      <c r="H62" s="11"/>
      <c r="I62" s="11"/>
      <c r="J62" s="11"/>
      <c r="K62" s="11"/>
      <c r="L62" s="11"/>
      <c r="M62" s="9">
        <f t="shared" ref="M62:M65" si="9">SUM(D62:L62)</f>
        <v>0</v>
      </c>
    </row>
    <row r="63" spans="1:23" ht="17.5" customHeight="1" x14ac:dyDescent="0.2">
      <c r="A63" s="8"/>
      <c r="B63" s="8" t="s">
        <v>14</v>
      </c>
      <c r="C63" s="8" t="s">
        <v>9</v>
      </c>
      <c r="D63" s="11"/>
      <c r="E63" s="11"/>
      <c r="F63" s="11"/>
      <c r="G63" s="11"/>
      <c r="H63" s="11"/>
      <c r="I63" s="11"/>
      <c r="J63" s="11"/>
      <c r="K63" s="11"/>
      <c r="L63" s="11"/>
      <c r="M63" s="9">
        <f t="shared" si="9"/>
        <v>0</v>
      </c>
    </row>
    <row r="64" spans="1:23" ht="17.5" customHeight="1" x14ac:dyDescent="0.2">
      <c r="A64" s="8"/>
      <c r="B64" s="8" t="s">
        <v>14</v>
      </c>
      <c r="C64" s="12" t="s">
        <v>15</v>
      </c>
      <c r="D64" s="11"/>
      <c r="E64" s="11"/>
      <c r="F64" s="11"/>
      <c r="G64" s="11"/>
      <c r="H64" s="11"/>
      <c r="I64" s="11"/>
      <c r="J64" s="11"/>
      <c r="K64" s="11"/>
      <c r="L64" s="11"/>
      <c r="M64" s="9">
        <f t="shared" si="9"/>
        <v>0</v>
      </c>
    </row>
    <row r="65" spans="1:23" ht="17.5" customHeight="1" x14ac:dyDescent="0.2">
      <c r="A65" s="8"/>
      <c r="B65" s="8" t="s">
        <v>14</v>
      </c>
      <c r="C65" s="8" t="s">
        <v>16</v>
      </c>
      <c r="D65" s="11"/>
      <c r="E65" s="11"/>
      <c r="F65" s="11"/>
      <c r="G65" s="11"/>
      <c r="H65" s="11"/>
      <c r="I65" s="11"/>
      <c r="J65" s="11"/>
      <c r="K65" s="11"/>
      <c r="L65" s="11"/>
      <c r="M65" s="9">
        <f t="shared" si="9"/>
        <v>0</v>
      </c>
      <c r="N65" s="42"/>
    </row>
    <row r="66" spans="1:23" ht="17.5" customHeight="1" x14ac:dyDescent="0.2">
      <c r="A66" s="8"/>
      <c r="B66" s="8"/>
      <c r="C66" s="54"/>
      <c r="D66" s="55"/>
      <c r="E66" s="55"/>
      <c r="F66" s="55"/>
      <c r="G66" s="55"/>
      <c r="H66" s="55"/>
      <c r="I66" s="55"/>
      <c r="J66" s="55"/>
      <c r="K66" s="55"/>
      <c r="L66" s="55"/>
      <c r="M66" s="56"/>
    </row>
    <row r="67" spans="1:23" ht="17.5" customHeight="1" x14ac:dyDescent="0.2">
      <c r="A67" s="8"/>
      <c r="B67" s="8"/>
      <c r="C67" s="8" t="s">
        <v>37</v>
      </c>
      <c r="D67" s="10">
        <f>+D61+D64</f>
        <v>0</v>
      </c>
      <c r="E67" s="10">
        <f t="shared" ref="E67:L67" si="10">+E61+E64</f>
        <v>0</v>
      </c>
      <c r="F67" s="10">
        <f t="shared" si="10"/>
        <v>0</v>
      </c>
      <c r="G67" s="10">
        <f t="shared" si="10"/>
        <v>0</v>
      </c>
      <c r="H67" s="10">
        <f t="shared" si="10"/>
        <v>0</v>
      </c>
      <c r="I67" s="10">
        <f t="shared" si="10"/>
        <v>0</v>
      </c>
      <c r="J67" s="10">
        <f t="shared" si="10"/>
        <v>0</v>
      </c>
      <c r="K67" s="10">
        <f t="shared" si="10"/>
        <v>0</v>
      </c>
      <c r="L67" s="10">
        <f t="shared" si="10"/>
        <v>0</v>
      </c>
      <c r="M67" s="9">
        <f t="shared" ref="M67:M68" si="11">SUM(D67:L67)</f>
        <v>0</v>
      </c>
    </row>
    <row r="68" spans="1:23" ht="17.5" customHeight="1" x14ac:dyDescent="0.2">
      <c r="A68" s="8"/>
      <c r="B68" s="8"/>
      <c r="C68" s="8" t="s">
        <v>36</v>
      </c>
      <c r="D68" s="10">
        <f>+D62+D63+D65</f>
        <v>0</v>
      </c>
      <c r="E68" s="10">
        <f t="shared" ref="E68:L68" si="12">+E62+E63+E65</f>
        <v>0</v>
      </c>
      <c r="F68" s="10">
        <f t="shared" si="12"/>
        <v>0</v>
      </c>
      <c r="G68" s="10">
        <f t="shared" si="12"/>
        <v>0</v>
      </c>
      <c r="H68" s="10">
        <f t="shared" si="12"/>
        <v>0</v>
      </c>
      <c r="I68" s="10">
        <f t="shared" si="12"/>
        <v>0</v>
      </c>
      <c r="J68" s="10">
        <f t="shared" si="12"/>
        <v>0</v>
      </c>
      <c r="K68" s="10">
        <f t="shared" si="12"/>
        <v>0</v>
      </c>
      <c r="L68" s="10">
        <f t="shared" si="12"/>
        <v>0</v>
      </c>
      <c r="M68" s="9">
        <f t="shared" si="11"/>
        <v>0</v>
      </c>
    </row>
    <row r="69" spans="1:23" s="1" customFormat="1" ht="17.5" customHeight="1" x14ac:dyDescent="0.2">
      <c r="A69" s="8"/>
      <c r="B69" s="8"/>
      <c r="C69" s="54"/>
      <c r="D69" s="55"/>
      <c r="E69" s="55"/>
      <c r="F69" s="55"/>
      <c r="G69" s="55"/>
      <c r="H69" s="55"/>
      <c r="I69" s="55"/>
      <c r="J69" s="55"/>
      <c r="K69" s="55"/>
      <c r="L69" s="55"/>
      <c r="M69" s="56"/>
      <c r="N69" s="42"/>
      <c r="O69" s="7"/>
      <c r="P69" s="7"/>
      <c r="Q69" s="7"/>
      <c r="R69" s="7"/>
      <c r="S69" s="7"/>
      <c r="T69" s="7"/>
      <c r="U69" s="7"/>
      <c r="V69" s="7"/>
      <c r="W69" s="7"/>
    </row>
    <row r="70" spans="1:23" s="1" customFormat="1" ht="17.5" customHeight="1" x14ac:dyDescent="0.2">
      <c r="A70" s="13" t="s">
        <v>17</v>
      </c>
      <c r="B70" s="8"/>
      <c r="C70" s="8" t="s">
        <v>18</v>
      </c>
      <c r="D70" s="10">
        <f>SUM(D67:D68)</f>
        <v>0</v>
      </c>
      <c r="E70" s="10">
        <f t="shared" ref="E70:L70" si="13">SUM(E67:E68)</f>
        <v>0</v>
      </c>
      <c r="F70" s="10">
        <f t="shared" si="13"/>
        <v>0</v>
      </c>
      <c r="G70" s="10">
        <f t="shared" si="13"/>
        <v>0</v>
      </c>
      <c r="H70" s="10">
        <f t="shared" si="13"/>
        <v>0</v>
      </c>
      <c r="I70" s="10">
        <f t="shared" si="13"/>
        <v>0</v>
      </c>
      <c r="J70" s="10">
        <f t="shared" si="13"/>
        <v>0</v>
      </c>
      <c r="K70" s="10">
        <f t="shared" si="13"/>
        <v>0</v>
      </c>
      <c r="L70" s="10">
        <f t="shared" si="13"/>
        <v>0</v>
      </c>
      <c r="M70" s="9">
        <f t="shared" ref="M70" si="14">SUM(D70:L70)</f>
        <v>0</v>
      </c>
      <c r="N70" s="42"/>
      <c r="O70" s="7"/>
      <c r="P70" s="7"/>
      <c r="Q70" s="7"/>
      <c r="R70" s="7"/>
      <c r="S70" s="7"/>
      <c r="T70" s="7"/>
      <c r="U70" s="7"/>
      <c r="V70" s="7"/>
      <c r="W70" s="7"/>
    </row>
    <row r="71" spans="1:23" s="1" customFormat="1" ht="17.5" customHeight="1" x14ac:dyDescent="0.2">
      <c r="A71" s="4"/>
      <c r="B71" s="8"/>
      <c r="C71" s="54"/>
      <c r="D71" s="55"/>
      <c r="E71" s="55"/>
      <c r="F71" s="55"/>
      <c r="G71" s="55"/>
      <c r="H71" s="55"/>
      <c r="I71" s="55"/>
      <c r="J71" s="55"/>
      <c r="K71" s="55"/>
      <c r="L71" s="55"/>
      <c r="M71" s="56"/>
      <c r="N71" s="42"/>
      <c r="O71" s="7"/>
      <c r="P71" s="7"/>
      <c r="Q71" s="7"/>
      <c r="R71" s="7"/>
      <c r="S71" s="7"/>
      <c r="T71" s="7"/>
      <c r="U71" s="7"/>
      <c r="V71" s="7"/>
      <c r="W71" s="7"/>
    </row>
    <row r="72" spans="1:23" s="1" customFormat="1" ht="17.5" customHeight="1" x14ac:dyDescent="0.2">
      <c r="A72" s="4"/>
      <c r="B72" s="8"/>
      <c r="C72" s="8" t="s">
        <v>50</v>
      </c>
      <c r="D72" s="10">
        <f>+D$46</f>
        <v>0</v>
      </c>
      <c r="E72" s="10">
        <f t="shared" ref="E72:L72" si="15">+E$46</f>
        <v>0</v>
      </c>
      <c r="F72" s="10">
        <f t="shared" si="15"/>
        <v>0</v>
      </c>
      <c r="G72" s="10">
        <f t="shared" si="15"/>
        <v>0</v>
      </c>
      <c r="H72" s="10">
        <f t="shared" si="15"/>
        <v>0</v>
      </c>
      <c r="I72" s="10">
        <f t="shared" si="15"/>
        <v>0</v>
      </c>
      <c r="J72" s="10">
        <f t="shared" si="15"/>
        <v>0</v>
      </c>
      <c r="K72" s="10">
        <f t="shared" si="15"/>
        <v>0</v>
      </c>
      <c r="L72" s="10">
        <f t="shared" si="15"/>
        <v>0</v>
      </c>
      <c r="M72" s="9">
        <f t="shared" ref="M72" si="16">SUM(D72:L72)</f>
        <v>0</v>
      </c>
      <c r="N72" s="43"/>
      <c r="O72" s="7"/>
      <c r="P72" s="7"/>
      <c r="Q72" s="7"/>
      <c r="R72" s="7"/>
      <c r="S72" s="7"/>
      <c r="T72" s="7"/>
      <c r="U72" s="7"/>
      <c r="V72" s="7"/>
      <c r="W72" s="7"/>
    </row>
    <row r="73" spans="1:23" s="1" customFormat="1" ht="17.5" customHeight="1" x14ac:dyDescent="0.2">
      <c r="A73" s="4"/>
      <c r="B73" s="8"/>
      <c r="C73" s="54"/>
      <c r="D73" s="55"/>
      <c r="E73" s="55"/>
      <c r="F73" s="55"/>
      <c r="G73" s="55"/>
      <c r="H73" s="55"/>
      <c r="I73" s="55"/>
      <c r="J73" s="55"/>
      <c r="K73" s="55"/>
      <c r="L73" s="55"/>
      <c r="M73" s="56"/>
      <c r="N73" s="42"/>
      <c r="O73" s="7"/>
      <c r="P73" s="7"/>
      <c r="Q73" s="7"/>
      <c r="R73" s="7"/>
      <c r="S73" s="7"/>
      <c r="T73" s="7"/>
      <c r="U73" s="7"/>
      <c r="V73" s="7"/>
      <c r="W73" s="7"/>
    </row>
    <row r="74" spans="1:23" s="1" customFormat="1" ht="17.5" customHeight="1" x14ac:dyDescent="0.2">
      <c r="A74" s="13" t="s">
        <v>19</v>
      </c>
      <c r="B74" s="8"/>
      <c r="C74" s="8" t="s">
        <v>20</v>
      </c>
      <c r="D74" s="10">
        <f>IF(D72&gt;=10000,0,IF(D70&gt;10000,10000,IF((D70+D72)&gt;10000,(10000-D72),D70)))</f>
        <v>0</v>
      </c>
      <c r="E74" s="10">
        <f t="shared" ref="E74:H74" si="17">IF(E72&gt;=10000,0,IF(E70&gt;10000,10000,IF((E70+E72)&gt;10000,(10000-E72),E70)))</f>
        <v>0</v>
      </c>
      <c r="F74" s="10">
        <f t="shared" si="17"/>
        <v>0</v>
      </c>
      <c r="G74" s="10">
        <f t="shared" si="17"/>
        <v>0</v>
      </c>
      <c r="H74" s="10">
        <f t="shared" si="17"/>
        <v>0</v>
      </c>
      <c r="I74" s="10">
        <f t="shared" ref="I74:L74" si="18">IF(I72&gt;10000,0,IF(I70&gt;10000,10000,IF((I70+I72)&gt;10000,(10000-I72),I70)))</f>
        <v>0</v>
      </c>
      <c r="J74" s="10">
        <f t="shared" si="18"/>
        <v>0</v>
      </c>
      <c r="K74" s="10">
        <f t="shared" si="18"/>
        <v>0</v>
      </c>
      <c r="L74" s="10">
        <f t="shared" si="18"/>
        <v>0</v>
      </c>
      <c r="M74" s="14">
        <f t="shared" ref="M74" si="19">SUM(D74:L74)</f>
        <v>0</v>
      </c>
      <c r="N74" s="43" t="s">
        <v>57</v>
      </c>
      <c r="O74" s="7"/>
      <c r="P74" s="7"/>
      <c r="Q74" s="7"/>
      <c r="R74" s="7"/>
      <c r="S74" s="7"/>
      <c r="T74" s="7"/>
      <c r="U74" s="7"/>
      <c r="V74" s="7"/>
      <c r="W74" s="7"/>
    </row>
    <row r="75" spans="1:23" s="1" customFormat="1" ht="17.5" customHeight="1" x14ac:dyDescent="0.2">
      <c r="A75" s="4"/>
      <c r="B75" s="8"/>
      <c r="C75" s="45" t="s">
        <v>60</v>
      </c>
      <c r="D75" s="46"/>
      <c r="E75" s="46"/>
      <c r="F75" s="46"/>
      <c r="G75" s="46"/>
      <c r="H75" s="46"/>
      <c r="I75" s="46"/>
      <c r="J75" s="46"/>
      <c r="K75" s="46"/>
      <c r="L75" s="46"/>
      <c r="M75" s="47"/>
      <c r="N75" s="43"/>
      <c r="O75" s="7"/>
      <c r="P75" s="7"/>
      <c r="Q75" s="7"/>
      <c r="R75" s="7"/>
      <c r="S75" s="7"/>
      <c r="T75" s="7"/>
      <c r="U75" s="7"/>
      <c r="V75" s="7"/>
      <c r="W75" s="7"/>
    </row>
    <row r="76" spans="1:23" s="1" customFormat="1" ht="17.5" customHeight="1" x14ac:dyDescent="0.2">
      <c r="A76" s="4"/>
      <c r="B76" s="8"/>
      <c r="C76" s="60"/>
      <c r="D76" s="61"/>
      <c r="E76" s="61"/>
      <c r="F76" s="61"/>
      <c r="G76" s="61"/>
      <c r="H76" s="61"/>
      <c r="I76" s="61"/>
      <c r="J76" s="61"/>
      <c r="K76" s="61"/>
      <c r="L76" s="61"/>
      <c r="M76" s="62"/>
      <c r="N76" s="43"/>
      <c r="O76" s="7"/>
      <c r="P76" s="7"/>
      <c r="Q76" s="7"/>
      <c r="R76" s="7"/>
      <c r="S76" s="7"/>
      <c r="T76" s="7"/>
      <c r="U76" s="7"/>
      <c r="V76" s="7"/>
      <c r="W76" s="7"/>
    </row>
    <row r="77" spans="1:23" s="1" customFormat="1" ht="17.5" customHeight="1" x14ac:dyDescent="0.2">
      <c r="A77" s="13" t="s">
        <v>21</v>
      </c>
      <c r="B77" s="8"/>
      <c r="C77" s="8" t="s">
        <v>22</v>
      </c>
      <c r="D77" s="15">
        <f>+D74*0.5</f>
        <v>0</v>
      </c>
      <c r="E77" s="15">
        <f>+E74*0.5</f>
        <v>0</v>
      </c>
      <c r="F77" s="15">
        <f>+F74*0.5</f>
        <v>0</v>
      </c>
      <c r="G77" s="15">
        <f>+G74*0.5</f>
        <v>0</v>
      </c>
      <c r="H77" s="15">
        <f t="shared" ref="H77:L77" si="20">+H74*0.5</f>
        <v>0</v>
      </c>
      <c r="I77" s="15">
        <f t="shared" si="20"/>
        <v>0</v>
      </c>
      <c r="J77" s="15">
        <f t="shared" si="20"/>
        <v>0</v>
      </c>
      <c r="K77" s="15">
        <f t="shared" si="20"/>
        <v>0</v>
      </c>
      <c r="L77" s="15">
        <f t="shared" si="20"/>
        <v>0</v>
      </c>
      <c r="M77" s="14">
        <f t="shared" ref="M77" si="21">SUM(D77:L77)</f>
        <v>0</v>
      </c>
      <c r="N77" s="43" t="s">
        <v>23</v>
      </c>
      <c r="O77" s="7"/>
      <c r="P77" s="7"/>
      <c r="Q77" s="7"/>
      <c r="R77" s="7"/>
      <c r="S77" s="7"/>
      <c r="T77" s="7"/>
      <c r="U77" s="7"/>
      <c r="V77" s="7"/>
      <c r="W77" s="7"/>
    </row>
    <row r="78" spans="1:23" s="1" customFormat="1" ht="17.5" customHeight="1" x14ac:dyDescent="0.2">
      <c r="A78" s="4"/>
      <c r="B78" s="8"/>
      <c r="C78" s="45" t="s">
        <v>24</v>
      </c>
      <c r="D78" s="46"/>
      <c r="E78" s="46"/>
      <c r="F78" s="46"/>
      <c r="G78" s="46"/>
      <c r="H78" s="46"/>
      <c r="I78" s="46"/>
      <c r="J78" s="46"/>
      <c r="K78" s="46"/>
      <c r="L78" s="46"/>
      <c r="M78" s="47"/>
      <c r="N78" s="43"/>
      <c r="O78" s="7"/>
      <c r="P78" s="7"/>
      <c r="Q78" s="7"/>
      <c r="R78" s="7"/>
      <c r="S78" s="7"/>
      <c r="T78" s="7"/>
      <c r="U78" s="7"/>
      <c r="V78" s="7"/>
      <c r="W78" s="7"/>
    </row>
    <row r="79" spans="1:23" s="1" customFormat="1" ht="17.5" customHeight="1" x14ac:dyDescent="0.2">
      <c r="A79" s="4"/>
      <c r="B79" s="8"/>
      <c r="C79" s="51" t="s">
        <v>63</v>
      </c>
      <c r="D79" s="52"/>
      <c r="E79" s="52"/>
      <c r="F79" s="52"/>
      <c r="G79" s="52"/>
      <c r="H79" s="52"/>
      <c r="I79" s="52"/>
      <c r="J79" s="52"/>
      <c r="K79" s="52"/>
      <c r="L79" s="53"/>
      <c r="M79" s="17"/>
      <c r="N79" s="42"/>
      <c r="O79" s="7"/>
      <c r="P79" s="7"/>
      <c r="Q79" s="7"/>
      <c r="R79" s="7"/>
      <c r="S79" s="7"/>
      <c r="T79" s="7"/>
      <c r="U79" s="7"/>
      <c r="V79" s="7"/>
      <c r="W79" s="7"/>
    </row>
    <row r="80" spans="1:23" s="1" customFormat="1" ht="17.5" customHeight="1" x14ac:dyDescent="0.2">
      <c r="A80" s="4"/>
      <c r="B80" s="8"/>
      <c r="C80" s="54"/>
      <c r="D80" s="55"/>
      <c r="E80" s="55"/>
      <c r="F80" s="55"/>
      <c r="G80" s="55"/>
      <c r="H80" s="55"/>
      <c r="I80" s="55"/>
      <c r="J80" s="55"/>
      <c r="K80" s="55"/>
      <c r="L80" s="55"/>
      <c r="M80" s="56"/>
      <c r="N80" s="42"/>
      <c r="O80" s="7"/>
      <c r="P80" s="7"/>
      <c r="Q80" s="7"/>
      <c r="R80" s="7"/>
      <c r="S80" s="7"/>
      <c r="T80" s="7"/>
      <c r="U80" s="7"/>
      <c r="V80" s="7"/>
      <c r="W80" s="7"/>
    </row>
    <row r="81" spans="1:23" s="1" customFormat="1" ht="17.5" customHeight="1" x14ac:dyDescent="0.2">
      <c r="A81" s="13" t="s">
        <v>34</v>
      </c>
      <c r="B81" s="8"/>
      <c r="C81" s="57" t="s">
        <v>51</v>
      </c>
      <c r="D81" s="58"/>
      <c r="E81" s="58"/>
      <c r="F81" s="58"/>
      <c r="G81" s="58"/>
      <c r="H81" s="58"/>
      <c r="I81" s="58"/>
      <c r="J81" s="58"/>
      <c r="K81" s="58"/>
      <c r="L81" s="59"/>
      <c r="M81" s="16">
        <f>+M79*0.062</f>
        <v>0</v>
      </c>
      <c r="N81" s="42" t="s">
        <v>26</v>
      </c>
      <c r="O81" s="7"/>
      <c r="P81" s="7"/>
      <c r="Q81" s="7"/>
      <c r="R81" s="7"/>
      <c r="S81" s="7"/>
      <c r="T81" s="7"/>
      <c r="U81" s="7"/>
      <c r="V81" s="7"/>
      <c r="W81" s="7"/>
    </row>
    <row r="82" spans="1:23" s="1" customFormat="1" ht="17.5" customHeight="1" x14ac:dyDescent="0.2">
      <c r="A82" s="4"/>
      <c r="B82" s="8"/>
      <c r="C82" s="45" t="s">
        <v>25</v>
      </c>
      <c r="D82" s="46"/>
      <c r="E82" s="46"/>
      <c r="F82" s="46"/>
      <c r="G82" s="46"/>
      <c r="H82" s="46"/>
      <c r="I82" s="46"/>
      <c r="J82" s="46"/>
      <c r="K82" s="46"/>
      <c r="L82" s="47"/>
      <c r="M82" s="16"/>
      <c r="N82" s="42"/>
      <c r="O82" s="7"/>
      <c r="P82" s="7"/>
      <c r="Q82" s="7"/>
      <c r="R82" s="7"/>
      <c r="S82" s="7"/>
      <c r="T82" s="7"/>
      <c r="U82" s="7"/>
      <c r="V82" s="7"/>
      <c r="W82" s="7"/>
    </row>
    <row r="83" spans="1:23" s="1" customFormat="1" ht="17.5" customHeight="1" x14ac:dyDescent="0.2">
      <c r="A83" s="13" t="s">
        <v>35</v>
      </c>
      <c r="B83" s="8"/>
      <c r="C83" s="57" t="s">
        <v>27</v>
      </c>
      <c r="D83" s="58"/>
      <c r="E83" s="58"/>
      <c r="F83" s="58"/>
      <c r="G83" s="58"/>
      <c r="H83" s="58"/>
      <c r="I83" s="58"/>
      <c r="J83" s="58"/>
      <c r="K83" s="58"/>
      <c r="L83" s="59"/>
      <c r="M83" s="16">
        <f>+M77-M81</f>
        <v>0</v>
      </c>
      <c r="N83" s="42" t="s">
        <v>28</v>
      </c>
      <c r="O83" s="7"/>
      <c r="P83" s="7"/>
      <c r="Q83" s="7"/>
      <c r="R83" s="7"/>
      <c r="S83" s="7"/>
      <c r="T83" s="7"/>
      <c r="U83" s="7"/>
      <c r="V83" s="7"/>
      <c r="W83" s="7"/>
    </row>
    <row r="84" spans="1:23" s="1" customFormat="1" ht="17.5" customHeight="1" x14ac:dyDescent="0.2">
      <c r="A84" s="4"/>
      <c r="B84" s="8"/>
      <c r="C84" s="45" t="s">
        <v>55</v>
      </c>
      <c r="D84" s="46"/>
      <c r="E84" s="46"/>
      <c r="F84" s="46"/>
      <c r="G84" s="46"/>
      <c r="H84" s="46"/>
      <c r="I84" s="46"/>
      <c r="J84" s="46"/>
      <c r="K84" s="46"/>
      <c r="L84" s="46"/>
      <c r="M84" s="47"/>
      <c r="N84" s="42"/>
      <c r="O84" s="7"/>
      <c r="P84" s="7"/>
      <c r="Q84" s="7"/>
      <c r="R84" s="7"/>
      <c r="S84" s="7"/>
      <c r="T84" s="7"/>
      <c r="U84" s="7"/>
      <c r="V84" s="7"/>
      <c r="W84" s="7"/>
    </row>
    <row r="85" spans="1:23" s="1" customFormat="1" ht="17.5" customHeight="1" x14ac:dyDescent="0.2">
      <c r="A85" s="34"/>
      <c r="B85" s="5"/>
      <c r="C85" s="35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42"/>
      <c r="O85" s="7"/>
      <c r="P85" s="7"/>
      <c r="Q85" s="7"/>
      <c r="R85" s="7"/>
      <c r="S85" s="7"/>
      <c r="T85" s="7"/>
      <c r="U85" s="7"/>
      <c r="V85" s="7"/>
      <c r="W85" s="7"/>
    </row>
    <row r="86" spans="1:23" s="1" customFormat="1" ht="17.5" customHeight="1" x14ac:dyDescent="0.2">
      <c r="A86" s="34"/>
      <c r="B86" s="5"/>
      <c r="C86" s="35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42"/>
      <c r="O86" s="7"/>
      <c r="P86" s="7"/>
      <c r="Q86" s="7"/>
      <c r="R86" s="7"/>
      <c r="S86" s="7"/>
      <c r="T86" s="7"/>
      <c r="U86" s="7"/>
      <c r="V86" s="7"/>
      <c r="W86" s="7"/>
    </row>
    <row r="87" spans="1:23" s="33" customFormat="1" ht="30" x14ac:dyDescent="0.2">
      <c r="A87" s="18"/>
      <c r="B87" s="18"/>
      <c r="C87" s="18"/>
      <c r="D87" s="19" t="str">
        <f>+D$32</f>
        <v xml:space="preserve">Pastor </v>
      </c>
      <c r="E87" s="19" t="str">
        <f t="shared" ref="E87:M87" si="22">+E$32</f>
        <v>Music Director</v>
      </c>
      <c r="F87" s="19" t="str">
        <f t="shared" si="22"/>
        <v>Christian Education</v>
      </c>
      <c r="G87" s="19" t="str">
        <f t="shared" si="22"/>
        <v>Admin</v>
      </c>
      <c r="H87" s="19" t="str">
        <f t="shared" si="22"/>
        <v>Admin Assistant</v>
      </c>
      <c r="I87" s="19" t="str">
        <f t="shared" si="22"/>
        <v>Employee 6</v>
      </c>
      <c r="J87" s="19" t="str">
        <f t="shared" si="22"/>
        <v>Employee 7</v>
      </c>
      <c r="K87" s="19" t="str">
        <f t="shared" si="22"/>
        <v>Employee 8</v>
      </c>
      <c r="L87" s="19" t="str">
        <f t="shared" si="22"/>
        <v>Employee 9</v>
      </c>
      <c r="M87" s="19" t="str">
        <f t="shared" si="22"/>
        <v>TOTAL</v>
      </c>
      <c r="N87" s="40" t="s">
        <v>12</v>
      </c>
      <c r="O87" s="32"/>
      <c r="P87" s="32"/>
      <c r="Q87" s="32"/>
      <c r="R87" s="32"/>
      <c r="S87" s="32"/>
      <c r="T87" s="32"/>
      <c r="U87" s="32"/>
      <c r="V87" s="32"/>
      <c r="W87" s="32"/>
    </row>
    <row r="88" spans="1:23" ht="17.5" customHeight="1" x14ac:dyDescent="0.2">
      <c r="A88" s="66">
        <v>2020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8"/>
    </row>
    <row r="89" spans="1:23" ht="17.5" customHeight="1" x14ac:dyDescent="0.2">
      <c r="A89" s="69" t="s">
        <v>52</v>
      </c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1"/>
    </row>
    <row r="90" spans="1:23" ht="17.5" customHeight="1" x14ac:dyDescent="0.2">
      <c r="A90" s="8"/>
      <c r="B90" s="8" t="s">
        <v>13</v>
      </c>
      <c r="C90" s="8" t="s">
        <v>7</v>
      </c>
      <c r="D90" s="11"/>
      <c r="E90" s="11"/>
      <c r="F90" s="11"/>
      <c r="G90" s="11"/>
      <c r="H90" s="11"/>
      <c r="I90" s="11"/>
      <c r="J90" s="11"/>
      <c r="K90" s="11"/>
      <c r="L90" s="11"/>
      <c r="M90" s="9">
        <f>SUM(D90:L90)</f>
        <v>0</v>
      </c>
    </row>
    <row r="91" spans="1:23" ht="17.5" customHeight="1" x14ac:dyDescent="0.2">
      <c r="A91" s="8"/>
      <c r="B91" s="8" t="s">
        <v>13</v>
      </c>
      <c r="C91" s="8" t="s">
        <v>8</v>
      </c>
      <c r="D91" s="11"/>
      <c r="E91" s="11"/>
      <c r="F91" s="11"/>
      <c r="G91" s="11"/>
      <c r="H91" s="11"/>
      <c r="I91" s="11"/>
      <c r="J91" s="11"/>
      <c r="K91" s="11"/>
      <c r="L91" s="11"/>
      <c r="M91" s="9">
        <f t="shared" ref="M91:M94" si="23">SUM(D91:L91)</f>
        <v>0</v>
      </c>
    </row>
    <row r="92" spans="1:23" ht="17.5" customHeight="1" x14ac:dyDescent="0.2">
      <c r="A92" s="8"/>
      <c r="B92" s="8" t="s">
        <v>14</v>
      </c>
      <c r="C92" s="8" t="s">
        <v>9</v>
      </c>
      <c r="D92" s="11"/>
      <c r="E92" s="11"/>
      <c r="F92" s="11"/>
      <c r="G92" s="11"/>
      <c r="H92" s="11"/>
      <c r="I92" s="11"/>
      <c r="J92" s="11"/>
      <c r="K92" s="11"/>
      <c r="L92" s="11"/>
      <c r="M92" s="9">
        <f t="shared" si="23"/>
        <v>0</v>
      </c>
    </row>
    <row r="93" spans="1:23" ht="17.5" customHeight="1" x14ac:dyDescent="0.2">
      <c r="A93" s="8"/>
      <c r="B93" s="8" t="s">
        <v>14</v>
      </c>
      <c r="C93" s="12" t="s">
        <v>15</v>
      </c>
      <c r="D93" s="11"/>
      <c r="E93" s="11"/>
      <c r="F93" s="11"/>
      <c r="G93" s="11"/>
      <c r="H93" s="11"/>
      <c r="I93" s="11"/>
      <c r="J93" s="11"/>
      <c r="K93" s="11"/>
      <c r="L93" s="11"/>
      <c r="M93" s="9">
        <f t="shared" si="23"/>
        <v>0</v>
      </c>
      <c r="O93" s="5"/>
    </row>
    <row r="94" spans="1:23" ht="17.5" customHeight="1" x14ac:dyDescent="0.2">
      <c r="A94" s="8"/>
      <c r="B94" s="8" t="s">
        <v>14</v>
      </c>
      <c r="C94" s="8" t="s">
        <v>16</v>
      </c>
      <c r="D94" s="11"/>
      <c r="E94" s="11"/>
      <c r="F94" s="11"/>
      <c r="G94" s="11"/>
      <c r="H94" s="11"/>
      <c r="I94" s="11"/>
      <c r="J94" s="11"/>
      <c r="K94" s="11"/>
      <c r="L94" s="11"/>
      <c r="M94" s="9">
        <f t="shared" si="23"/>
        <v>0</v>
      </c>
      <c r="N94" s="42"/>
      <c r="O94" s="6"/>
    </row>
    <row r="95" spans="1:23" ht="17.5" customHeight="1" x14ac:dyDescent="0.2">
      <c r="A95" s="8"/>
      <c r="B95" s="8"/>
      <c r="C95" s="54"/>
      <c r="D95" s="55"/>
      <c r="E95" s="55"/>
      <c r="F95" s="55"/>
      <c r="G95" s="55"/>
      <c r="H95" s="55"/>
      <c r="I95" s="55"/>
      <c r="J95" s="55"/>
      <c r="K95" s="55"/>
      <c r="L95" s="55"/>
      <c r="M95" s="56"/>
    </row>
    <row r="96" spans="1:23" ht="17.5" customHeight="1" x14ac:dyDescent="0.2">
      <c r="A96" s="8"/>
      <c r="B96" s="8"/>
      <c r="C96" s="8" t="s">
        <v>37</v>
      </c>
      <c r="D96" s="10">
        <f>+D90+D93</f>
        <v>0</v>
      </c>
      <c r="E96" s="10">
        <f t="shared" ref="E96:L96" si="24">+E90+E93</f>
        <v>0</v>
      </c>
      <c r="F96" s="10">
        <f t="shared" si="24"/>
        <v>0</v>
      </c>
      <c r="G96" s="10">
        <f t="shared" si="24"/>
        <v>0</v>
      </c>
      <c r="H96" s="10">
        <f t="shared" si="24"/>
        <v>0</v>
      </c>
      <c r="I96" s="10">
        <f t="shared" si="24"/>
        <v>0</v>
      </c>
      <c r="J96" s="10">
        <f t="shared" si="24"/>
        <v>0</v>
      </c>
      <c r="K96" s="10">
        <f t="shared" si="24"/>
        <v>0</v>
      </c>
      <c r="L96" s="10">
        <f t="shared" si="24"/>
        <v>0</v>
      </c>
      <c r="M96" s="9">
        <f t="shared" ref="M96:M97" si="25">SUM(D96:L96)</f>
        <v>0</v>
      </c>
      <c r="N96" s="42"/>
    </row>
    <row r="97" spans="1:23" ht="17.5" customHeight="1" x14ac:dyDescent="0.2">
      <c r="A97" s="8"/>
      <c r="B97" s="8"/>
      <c r="C97" s="8" t="s">
        <v>36</v>
      </c>
      <c r="D97" s="10">
        <f>+D91+D92+D94</f>
        <v>0</v>
      </c>
      <c r="E97" s="10">
        <f t="shared" ref="E97:L97" si="26">+E91+E92+E94</f>
        <v>0</v>
      </c>
      <c r="F97" s="10">
        <f t="shared" si="26"/>
        <v>0</v>
      </c>
      <c r="G97" s="10">
        <f t="shared" si="26"/>
        <v>0</v>
      </c>
      <c r="H97" s="10">
        <f t="shared" si="26"/>
        <v>0</v>
      </c>
      <c r="I97" s="10">
        <f t="shared" si="26"/>
        <v>0</v>
      </c>
      <c r="J97" s="10">
        <f t="shared" si="26"/>
        <v>0</v>
      </c>
      <c r="K97" s="10">
        <f t="shared" si="26"/>
        <v>0</v>
      </c>
      <c r="L97" s="10">
        <f t="shared" si="26"/>
        <v>0</v>
      </c>
      <c r="M97" s="9">
        <f t="shared" si="25"/>
        <v>0</v>
      </c>
    </row>
    <row r="98" spans="1:23" s="1" customFormat="1" ht="17.5" customHeight="1" x14ac:dyDescent="0.2">
      <c r="A98" s="8"/>
      <c r="B98" s="8"/>
      <c r="C98" s="54"/>
      <c r="D98" s="55"/>
      <c r="E98" s="55"/>
      <c r="F98" s="55"/>
      <c r="G98" s="55"/>
      <c r="H98" s="55"/>
      <c r="I98" s="55"/>
      <c r="J98" s="55"/>
      <c r="K98" s="55"/>
      <c r="L98" s="55"/>
      <c r="M98" s="56"/>
      <c r="N98" s="42"/>
      <c r="O98" s="7"/>
      <c r="P98" s="7"/>
      <c r="Q98" s="7"/>
      <c r="R98" s="7"/>
      <c r="S98" s="7"/>
      <c r="T98" s="7"/>
      <c r="U98" s="7"/>
      <c r="V98" s="7"/>
      <c r="W98" s="7"/>
    </row>
    <row r="99" spans="1:23" s="1" customFormat="1" ht="17.5" customHeight="1" x14ac:dyDescent="0.2">
      <c r="A99" s="13" t="s">
        <v>17</v>
      </c>
      <c r="B99" s="8"/>
      <c r="C99" s="8" t="s">
        <v>18</v>
      </c>
      <c r="D99" s="10">
        <f>SUM(D96:D97)</f>
        <v>0</v>
      </c>
      <c r="E99" s="10">
        <f t="shared" ref="E99:L99" si="27">SUM(E96:E97)</f>
        <v>0</v>
      </c>
      <c r="F99" s="10">
        <f t="shared" si="27"/>
        <v>0</v>
      </c>
      <c r="G99" s="10">
        <f t="shared" si="27"/>
        <v>0</v>
      </c>
      <c r="H99" s="10">
        <f t="shared" si="27"/>
        <v>0</v>
      </c>
      <c r="I99" s="10">
        <f t="shared" si="27"/>
        <v>0</v>
      </c>
      <c r="J99" s="10">
        <f t="shared" si="27"/>
        <v>0</v>
      </c>
      <c r="K99" s="10">
        <f t="shared" si="27"/>
        <v>0</v>
      </c>
      <c r="L99" s="10">
        <f t="shared" si="27"/>
        <v>0</v>
      </c>
      <c r="M99" s="9">
        <f t="shared" ref="M99" si="28">SUM(D99:L99)</f>
        <v>0</v>
      </c>
      <c r="N99" s="42"/>
      <c r="O99" s="7"/>
      <c r="P99" s="7"/>
      <c r="Q99" s="7"/>
      <c r="R99" s="7"/>
      <c r="S99" s="7"/>
      <c r="T99" s="7"/>
      <c r="U99" s="7"/>
      <c r="V99" s="7"/>
      <c r="W99" s="7"/>
    </row>
    <row r="100" spans="1:23" s="1" customFormat="1" ht="17.5" customHeight="1" x14ac:dyDescent="0.2">
      <c r="A100" s="4"/>
      <c r="B100" s="8"/>
      <c r="C100" s="54"/>
      <c r="D100" s="55"/>
      <c r="E100" s="55"/>
      <c r="F100" s="55"/>
      <c r="G100" s="55"/>
      <c r="H100" s="55"/>
      <c r="I100" s="55"/>
      <c r="J100" s="55"/>
      <c r="K100" s="55"/>
      <c r="L100" s="55"/>
      <c r="M100" s="56"/>
      <c r="N100" s="42"/>
      <c r="O100" s="7"/>
      <c r="P100" s="7"/>
      <c r="Q100" s="7"/>
      <c r="R100" s="7"/>
      <c r="S100" s="7"/>
      <c r="T100" s="7"/>
      <c r="U100" s="7"/>
      <c r="V100" s="7"/>
      <c r="W100" s="7"/>
    </row>
    <row r="101" spans="1:23" s="1" customFormat="1" ht="17.5" customHeight="1" x14ac:dyDescent="0.2">
      <c r="A101" s="4"/>
      <c r="B101" s="8"/>
      <c r="C101" s="8" t="s">
        <v>50</v>
      </c>
      <c r="D101" s="10">
        <f>++D72+D74</f>
        <v>0</v>
      </c>
      <c r="E101" s="10">
        <f t="shared" ref="E101:H101" si="29">++E72+E74</f>
        <v>0</v>
      </c>
      <c r="F101" s="10">
        <f t="shared" si="29"/>
        <v>0</v>
      </c>
      <c r="G101" s="10">
        <f t="shared" si="29"/>
        <v>0</v>
      </c>
      <c r="H101" s="10">
        <f t="shared" si="29"/>
        <v>0</v>
      </c>
      <c r="I101" s="10">
        <f t="shared" ref="I101:L101" si="30">+I$46+I72</f>
        <v>0</v>
      </c>
      <c r="J101" s="10">
        <f t="shared" si="30"/>
        <v>0</v>
      </c>
      <c r="K101" s="10">
        <f t="shared" si="30"/>
        <v>0</v>
      </c>
      <c r="L101" s="10">
        <f t="shared" si="30"/>
        <v>0</v>
      </c>
      <c r="M101" s="9">
        <f t="shared" ref="M101" si="31">SUM(D101:L101)</f>
        <v>0</v>
      </c>
      <c r="N101" s="43"/>
      <c r="O101" s="7"/>
      <c r="P101" s="7"/>
      <c r="Q101" s="7"/>
      <c r="R101" s="7"/>
      <c r="S101" s="7"/>
      <c r="T101" s="7"/>
      <c r="U101" s="7"/>
      <c r="V101" s="7"/>
      <c r="W101" s="7"/>
    </row>
    <row r="102" spans="1:23" s="1" customFormat="1" ht="17.5" customHeight="1" x14ac:dyDescent="0.2">
      <c r="A102" s="4"/>
      <c r="B102" s="8"/>
      <c r="C102" s="54"/>
      <c r="D102" s="55"/>
      <c r="E102" s="55"/>
      <c r="F102" s="55"/>
      <c r="G102" s="55"/>
      <c r="H102" s="55"/>
      <c r="I102" s="55"/>
      <c r="J102" s="55"/>
      <c r="K102" s="55"/>
      <c r="L102" s="55"/>
      <c r="M102" s="56"/>
      <c r="N102" s="42"/>
      <c r="O102" s="7"/>
      <c r="P102" s="7"/>
      <c r="Q102" s="7"/>
      <c r="R102" s="7"/>
      <c r="S102" s="7"/>
      <c r="T102" s="7"/>
      <c r="U102" s="7"/>
      <c r="V102" s="7"/>
      <c r="W102" s="7"/>
    </row>
    <row r="103" spans="1:23" s="1" customFormat="1" ht="17.5" customHeight="1" x14ac:dyDescent="0.2">
      <c r="A103" s="13" t="s">
        <v>19</v>
      </c>
      <c r="B103" s="8"/>
      <c r="C103" s="8" t="s">
        <v>20</v>
      </c>
      <c r="D103" s="10">
        <f>IF(D101&gt;=10000,0,IF(D99&gt;10000,10000,IF((D99+D101)&gt;10000,(10000-D101),D99)))</f>
        <v>0</v>
      </c>
      <c r="E103" s="10">
        <f t="shared" ref="E103:H103" si="32">IF(E101&gt;=10000,0,IF(E99&gt;10000,10000,IF((E99+E101)&gt;10000,(10000-E101),E99)))</f>
        <v>0</v>
      </c>
      <c r="F103" s="10">
        <f t="shared" si="32"/>
        <v>0</v>
      </c>
      <c r="G103" s="10">
        <f t="shared" si="32"/>
        <v>0</v>
      </c>
      <c r="H103" s="10">
        <f t="shared" si="32"/>
        <v>0</v>
      </c>
      <c r="I103" s="10">
        <f t="shared" ref="I103:L103" si="33">IF(I101&gt;10000,0,IF(I99&gt;10000,10000,IF((I99+I101)&gt;10000,(10000-I101),I99)))</f>
        <v>0</v>
      </c>
      <c r="J103" s="10">
        <f t="shared" si="33"/>
        <v>0</v>
      </c>
      <c r="K103" s="10">
        <f t="shared" si="33"/>
        <v>0</v>
      </c>
      <c r="L103" s="10">
        <f t="shared" si="33"/>
        <v>0</v>
      </c>
      <c r="M103" s="14">
        <f t="shared" ref="M103" si="34">SUM(D103:L103)</f>
        <v>0</v>
      </c>
      <c r="N103" s="43" t="s">
        <v>57</v>
      </c>
      <c r="O103" s="7"/>
      <c r="P103" s="7"/>
      <c r="Q103" s="7"/>
      <c r="R103" s="7"/>
      <c r="S103" s="7"/>
      <c r="T103" s="7"/>
      <c r="U103" s="7"/>
      <c r="V103" s="7"/>
      <c r="W103" s="7"/>
    </row>
    <row r="104" spans="1:23" s="1" customFormat="1" ht="17.5" customHeight="1" x14ac:dyDescent="0.2">
      <c r="A104" s="4"/>
      <c r="B104" s="8"/>
      <c r="C104" s="45" t="s">
        <v>60</v>
      </c>
      <c r="D104" s="46"/>
      <c r="E104" s="46"/>
      <c r="F104" s="46"/>
      <c r="G104" s="46"/>
      <c r="H104" s="46"/>
      <c r="I104" s="46"/>
      <c r="J104" s="46"/>
      <c r="K104" s="46"/>
      <c r="L104" s="46"/>
      <c r="M104" s="47"/>
      <c r="N104" s="43"/>
      <c r="O104" s="7"/>
      <c r="P104" s="7"/>
      <c r="Q104" s="7"/>
      <c r="R104" s="7"/>
      <c r="S104" s="7"/>
      <c r="T104" s="7"/>
      <c r="U104" s="7"/>
      <c r="V104" s="7"/>
      <c r="W104" s="7"/>
    </row>
    <row r="105" spans="1:23" s="1" customFormat="1" ht="17.5" customHeight="1" x14ac:dyDescent="0.2">
      <c r="A105" s="4"/>
      <c r="B105" s="8"/>
      <c r="C105" s="60"/>
      <c r="D105" s="61"/>
      <c r="E105" s="61"/>
      <c r="F105" s="61"/>
      <c r="G105" s="61"/>
      <c r="H105" s="61"/>
      <c r="I105" s="61"/>
      <c r="J105" s="61"/>
      <c r="K105" s="61"/>
      <c r="L105" s="61"/>
      <c r="M105" s="62"/>
      <c r="N105" s="43"/>
      <c r="O105" s="7"/>
      <c r="P105" s="7"/>
      <c r="Q105" s="7"/>
      <c r="R105" s="7"/>
      <c r="S105" s="7"/>
      <c r="T105" s="7"/>
      <c r="U105" s="7"/>
      <c r="V105" s="7"/>
      <c r="W105" s="7"/>
    </row>
    <row r="106" spans="1:23" s="1" customFormat="1" ht="17.5" customHeight="1" x14ac:dyDescent="0.2">
      <c r="A106" s="13" t="s">
        <v>21</v>
      </c>
      <c r="B106" s="8"/>
      <c r="C106" s="8" t="s">
        <v>22</v>
      </c>
      <c r="D106" s="15">
        <f>+D103*0.5</f>
        <v>0</v>
      </c>
      <c r="E106" s="15">
        <f>+E103*0.5</f>
        <v>0</v>
      </c>
      <c r="F106" s="15">
        <f>+F103*0.5</f>
        <v>0</v>
      </c>
      <c r="G106" s="15">
        <f>+G103*0.5</f>
        <v>0</v>
      </c>
      <c r="H106" s="15">
        <f t="shared" ref="H106:L106" si="35">+H103*0.5</f>
        <v>0</v>
      </c>
      <c r="I106" s="15">
        <f t="shared" si="35"/>
        <v>0</v>
      </c>
      <c r="J106" s="15">
        <f t="shared" si="35"/>
        <v>0</v>
      </c>
      <c r="K106" s="15">
        <f t="shared" si="35"/>
        <v>0</v>
      </c>
      <c r="L106" s="15">
        <f t="shared" si="35"/>
        <v>0</v>
      </c>
      <c r="M106" s="14">
        <f t="shared" ref="M106" si="36">SUM(D106:L106)</f>
        <v>0</v>
      </c>
      <c r="N106" s="43" t="s">
        <v>23</v>
      </c>
      <c r="O106" s="7"/>
      <c r="P106" s="7"/>
      <c r="Q106" s="7"/>
      <c r="R106" s="7"/>
      <c r="S106" s="7"/>
      <c r="T106" s="7"/>
      <c r="U106" s="7"/>
      <c r="V106" s="7"/>
      <c r="W106" s="7"/>
    </row>
    <row r="107" spans="1:23" s="1" customFormat="1" ht="17.5" customHeight="1" x14ac:dyDescent="0.2">
      <c r="A107" s="4"/>
      <c r="B107" s="8"/>
      <c r="C107" s="45" t="s">
        <v>24</v>
      </c>
      <c r="D107" s="46"/>
      <c r="E107" s="46"/>
      <c r="F107" s="46"/>
      <c r="G107" s="46"/>
      <c r="H107" s="46"/>
      <c r="I107" s="46"/>
      <c r="J107" s="46"/>
      <c r="K107" s="46"/>
      <c r="L107" s="46"/>
      <c r="M107" s="47"/>
      <c r="N107" s="43"/>
      <c r="O107" s="7"/>
      <c r="P107" s="7"/>
      <c r="Q107" s="7"/>
      <c r="R107" s="7"/>
      <c r="S107" s="7"/>
      <c r="T107" s="7"/>
      <c r="U107" s="7"/>
      <c r="V107" s="7"/>
      <c r="W107" s="7"/>
    </row>
    <row r="108" spans="1:23" s="1" customFormat="1" ht="17.5" customHeight="1" x14ac:dyDescent="0.2">
      <c r="A108" s="4"/>
      <c r="B108" s="8"/>
      <c r="C108" s="51" t="s">
        <v>64</v>
      </c>
      <c r="D108" s="52"/>
      <c r="E108" s="52"/>
      <c r="F108" s="52"/>
      <c r="G108" s="52"/>
      <c r="H108" s="52"/>
      <c r="I108" s="52"/>
      <c r="J108" s="52"/>
      <c r="K108" s="52"/>
      <c r="L108" s="53"/>
      <c r="M108" s="17"/>
      <c r="N108" s="42"/>
      <c r="O108" s="7"/>
      <c r="P108" s="7"/>
      <c r="Q108" s="7"/>
      <c r="R108" s="7"/>
      <c r="S108" s="7"/>
      <c r="T108" s="7"/>
      <c r="U108" s="7"/>
      <c r="V108" s="7"/>
      <c r="W108" s="7"/>
    </row>
    <row r="109" spans="1:23" s="1" customFormat="1" ht="17.5" customHeight="1" x14ac:dyDescent="0.2">
      <c r="A109" s="4"/>
      <c r="B109" s="8"/>
      <c r="C109" s="54"/>
      <c r="D109" s="55"/>
      <c r="E109" s="55"/>
      <c r="F109" s="55"/>
      <c r="G109" s="55"/>
      <c r="H109" s="55"/>
      <c r="I109" s="55"/>
      <c r="J109" s="55"/>
      <c r="K109" s="55"/>
      <c r="L109" s="55"/>
      <c r="M109" s="56"/>
      <c r="N109" s="42"/>
      <c r="O109" s="7"/>
      <c r="P109" s="7"/>
      <c r="Q109" s="7"/>
      <c r="R109" s="7"/>
      <c r="S109" s="7"/>
      <c r="T109" s="7"/>
      <c r="U109" s="7"/>
      <c r="V109" s="7"/>
      <c r="W109" s="7"/>
    </row>
    <row r="110" spans="1:23" s="1" customFormat="1" ht="17.5" customHeight="1" x14ac:dyDescent="0.2">
      <c r="A110" s="13" t="s">
        <v>34</v>
      </c>
      <c r="B110" s="8"/>
      <c r="C110" s="57" t="s">
        <v>51</v>
      </c>
      <c r="D110" s="58"/>
      <c r="E110" s="58"/>
      <c r="F110" s="58"/>
      <c r="G110" s="58"/>
      <c r="H110" s="58"/>
      <c r="I110" s="58"/>
      <c r="J110" s="58"/>
      <c r="K110" s="58"/>
      <c r="L110" s="59"/>
      <c r="M110" s="16">
        <f>+M108*0.062</f>
        <v>0</v>
      </c>
      <c r="N110" s="42" t="s">
        <v>26</v>
      </c>
      <c r="O110" s="7"/>
      <c r="P110" s="7"/>
      <c r="Q110" s="7"/>
      <c r="R110" s="7"/>
      <c r="S110" s="7"/>
      <c r="T110" s="7"/>
      <c r="U110" s="7"/>
      <c r="V110" s="7"/>
      <c r="W110" s="7"/>
    </row>
    <row r="111" spans="1:23" s="1" customFormat="1" ht="17.5" customHeight="1" x14ac:dyDescent="0.2">
      <c r="A111" s="4"/>
      <c r="B111" s="8"/>
      <c r="C111" s="45" t="s">
        <v>25</v>
      </c>
      <c r="D111" s="46"/>
      <c r="E111" s="46"/>
      <c r="F111" s="46"/>
      <c r="G111" s="46"/>
      <c r="H111" s="46"/>
      <c r="I111" s="46"/>
      <c r="J111" s="46"/>
      <c r="K111" s="46"/>
      <c r="L111" s="47"/>
      <c r="M111" s="16"/>
      <c r="N111" s="42"/>
      <c r="O111" s="7"/>
      <c r="P111" s="7"/>
      <c r="Q111" s="7"/>
      <c r="R111" s="7"/>
      <c r="S111" s="7"/>
      <c r="T111" s="7"/>
      <c r="U111" s="7"/>
      <c r="V111" s="7"/>
      <c r="W111" s="7"/>
    </row>
    <row r="112" spans="1:23" s="1" customFormat="1" ht="17.5" customHeight="1" x14ac:dyDescent="0.2">
      <c r="A112" s="13" t="s">
        <v>35</v>
      </c>
      <c r="B112" s="8"/>
      <c r="C112" s="57" t="s">
        <v>27</v>
      </c>
      <c r="D112" s="58"/>
      <c r="E112" s="58"/>
      <c r="F112" s="58"/>
      <c r="G112" s="58"/>
      <c r="H112" s="58"/>
      <c r="I112" s="58"/>
      <c r="J112" s="58"/>
      <c r="K112" s="58"/>
      <c r="L112" s="59"/>
      <c r="M112" s="16">
        <f>+M106-M110</f>
        <v>0</v>
      </c>
      <c r="N112" s="42" t="s">
        <v>28</v>
      </c>
      <c r="O112" s="7"/>
      <c r="P112" s="7"/>
      <c r="Q112" s="7"/>
      <c r="R112" s="7"/>
      <c r="S112" s="7"/>
      <c r="T112" s="7"/>
      <c r="U112" s="7"/>
      <c r="V112" s="7"/>
      <c r="W112" s="7"/>
    </row>
    <row r="113" spans="1:23" s="1" customFormat="1" ht="17.5" customHeight="1" x14ac:dyDescent="0.2">
      <c r="A113" s="4"/>
      <c r="B113" s="8"/>
      <c r="C113" s="45" t="s">
        <v>55</v>
      </c>
      <c r="D113" s="46"/>
      <c r="E113" s="46"/>
      <c r="F113" s="46"/>
      <c r="G113" s="46"/>
      <c r="H113" s="46"/>
      <c r="I113" s="46"/>
      <c r="J113" s="46"/>
      <c r="K113" s="46"/>
      <c r="L113" s="46"/>
      <c r="M113" s="47"/>
      <c r="N113" s="42"/>
      <c r="O113" s="7"/>
      <c r="P113" s="7"/>
      <c r="Q113" s="7"/>
      <c r="R113" s="7"/>
      <c r="S113" s="7"/>
      <c r="T113" s="7"/>
      <c r="U113" s="7"/>
      <c r="V113" s="7"/>
      <c r="W113" s="7"/>
    </row>
    <row r="114" spans="1:23" s="1" customFormat="1" ht="17.5" customHeight="1" x14ac:dyDescent="0.2">
      <c r="A114" s="34"/>
      <c r="B114" s="5"/>
      <c r="C114" s="35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42"/>
      <c r="O114" s="7"/>
      <c r="P114" s="7"/>
      <c r="Q114" s="7"/>
      <c r="R114" s="7"/>
      <c r="S114" s="7"/>
      <c r="T114" s="7"/>
      <c r="U114" s="7"/>
      <c r="V114" s="7"/>
      <c r="W114" s="7"/>
    </row>
    <row r="115" spans="1:23" ht="21" x14ac:dyDescent="0.25">
      <c r="A115" s="72" t="s">
        <v>56</v>
      </c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</row>
    <row r="116" spans="1:23" ht="21" x14ac:dyDescent="0.25">
      <c r="A116" s="72" t="s">
        <v>38</v>
      </c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</row>
    <row r="117" spans="1:23" s="1" customFormat="1" ht="11.5" customHeight="1" x14ac:dyDescent="0.2">
      <c r="A117" s="34"/>
      <c r="B117" s="5"/>
      <c r="C117" s="35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42"/>
      <c r="O117" s="7"/>
      <c r="P117" s="7"/>
      <c r="Q117" s="7"/>
      <c r="R117" s="7"/>
      <c r="S117" s="7"/>
      <c r="T117" s="7"/>
      <c r="U117" s="7"/>
      <c r="V117" s="7"/>
      <c r="W117" s="7"/>
    </row>
    <row r="118" spans="1:23" s="33" customFormat="1" ht="30" x14ac:dyDescent="0.2">
      <c r="A118" s="18"/>
      <c r="B118" s="18"/>
      <c r="C118" s="18"/>
      <c r="D118" s="19" t="str">
        <f>+D$32</f>
        <v xml:space="preserve">Pastor </v>
      </c>
      <c r="E118" s="19" t="str">
        <f t="shared" ref="E118:M118" si="37">+E$32</f>
        <v>Music Director</v>
      </c>
      <c r="F118" s="19" t="str">
        <f t="shared" si="37"/>
        <v>Christian Education</v>
      </c>
      <c r="G118" s="19" t="str">
        <f t="shared" si="37"/>
        <v>Admin</v>
      </c>
      <c r="H118" s="19" t="str">
        <f t="shared" si="37"/>
        <v>Admin Assistant</v>
      </c>
      <c r="I118" s="19" t="str">
        <f t="shared" si="37"/>
        <v>Employee 6</v>
      </c>
      <c r="J118" s="19" t="str">
        <f t="shared" si="37"/>
        <v>Employee 7</v>
      </c>
      <c r="K118" s="19" t="str">
        <f t="shared" si="37"/>
        <v>Employee 8</v>
      </c>
      <c r="L118" s="19" t="str">
        <f t="shared" si="37"/>
        <v>Employee 9</v>
      </c>
      <c r="M118" s="19" t="str">
        <f t="shared" si="37"/>
        <v>TOTAL</v>
      </c>
      <c r="N118" s="40" t="s">
        <v>12</v>
      </c>
      <c r="O118" s="32"/>
      <c r="P118" s="32"/>
      <c r="Q118" s="32"/>
      <c r="R118" s="32"/>
      <c r="S118" s="32"/>
      <c r="T118" s="32"/>
      <c r="U118" s="32"/>
      <c r="V118" s="32"/>
      <c r="W118" s="32"/>
    </row>
    <row r="119" spans="1:23" ht="17.5" customHeight="1" x14ac:dyDescent="0.2">
      <c r="A119" s="66">
        <v>2021</v>
      </c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8"/>
    </row>
    <row r="120" spans="1:23" ht="17.5" customHeight="1" x14ac:dyDescent="0.2">
      <c r="A120" s="69" t="s">
        <v>54</v>
      </c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1"/>
    </row>
    <row r="121" spans="1:23" ht="17.5" customHeight="1" x14ac:dyDescent="0.2">
      <c r="A121" s="8"/>
      <c r="B121" s="8" t="s">
        <v>13</v>
      </c>
      <c r="C121" s="8" t="s">
        <v>7</v>
      </c>
      <c r="D121" s="11"/>
      <c r="E121" s="11"/>
      <c r="F121" s="11"/>
      <c r="G121" s="11"/>
      <c r="H121" s="11"/>
      <c r="I121" s="11"/>
      <c r="J121" s="11"/>
      <c r="K121" s="11"/>
      <c r="L121" s="11"/>
      <c r="M121" s="10">
        <f>SUM(D121:L121)</f>
        <v>0</v>
      </c>
    </row>
    <row r="122" spans="1:23" ht="17.5" customHeight="1" x14ac:dyDescent="0.2">
      <c r="A122" s="8"/>
      <c r="B122" s="8" t="s">
        <v>13</v>
      </c>
      <c r="C122" s="8" t="s">
        <v>8</v>
      </c>
      <c r="D122" s="11"/>
      <c r="E122" s="11"/>
      <c r="F122" s="11"/>
      <c r="G122" s="11"/>
      <c r="H122" s="11"/>
      <c r="I122" s="11"/>
      <c r="J122" s="11"/>
      <c r="K122" s="11"/>
      <c r="L122" s="11"/>
      <c r="M122" s="10">
        <f t="shared" ref="M122:M132" si="38">SUM(D122:L122)</f>
        <v>0</v>
      </c>
    </row>
    <row r="123" spans="1:23" ht="17.5" customHeight="1" x14ac:dyDescent="0.2">
      <c r="A123" s="8"/>
      <c r="B123" s="8" t="s">
        <v>14</v>
      </c>
      <c r="C123" s="9" t="s">
        <v>9</v>
      </c>
      <c r="D123" s="11"/>
      <c r="E123" s="11"/>
      <c r="F123" s="11"/>
      <c r="G123" s="11"/>
      <c r="H123" s="11"/>
      <c r="I123" s="11"/>
      <c r="J123" s="11"/>
      <c r="K123" s="11"/>
      <c r="L123" s="11"/>
      <c r="M123" s="10">
        <f t="shared" si="38"/>
        <v>0</v>
      </c>
    </row>
    <row r="124" spans="1:23" ht="17.5" customHeight="1" x14ac:dyDescent="0.2">
      <c r="A124" s="8"/>
      <c r="B124" s="8" t="s">
        <v>14</v>
      </c>
      <c r="C124" s="12" t="s">
        <v>10</v>
      </c>
      <c r="D124" s="11"/>
      <c r="E124" s="11"/>
      <c r="F124" s="11"/>
      <c r="G124" s="11"/>
      <c r="H124" s="11"/>
      <c r="I124" s="11"/>
      <c r="J124" s="11"/>
      <c r="K124" s="11"/>
      <c r="L124" s="11"/>
      <c r="M124" s="10">
        <f t="shared" si="38"/>
        <v>0</v>
      </c>
    </row>
    <row r="125" spans="1:23" ht="17.5" customHeight="1" x14ac:dyDescent="0.2">
      <c r="A125" s="8"/>
      <c r="B125" s="8" t="s">
        <v>14</v>
      </c>
      <c r="C125" s="12" t="s">
        <v>11</v>
      </c>
      <c r="D125" s="11"/>
      <c r="E125" s="11"/>
      <c r="F125" s="11"/>
      <c r="G125" s="11"/>
      <c r="H125" s="11"/>
      <c r="I125" s="11"/>
      <c r="J125" s="11"/>
      <c r="K125" s="11"/>
      <c r="L125" s="11"/>
      <c r="M125" s="10">
        <f t="shared" si="38"/>
        <v>0</v>
      </c>
    </row>
    <row r="126" spans="1:23" ht="10.75" customHeight="1" x14ac:dyDescent="0.2">
      <c r="A126" s="8"/>
      <c r="B126" s="8"/>
      <c r="C126" s="63"/>
      <c r="D126" s="64"/>
      <c r="E126" s="64"/>
      <c r="F126" s="64"/>
      <c r="G126" s="64"/>
      <c r="H126" s="64"/>
      <c r="I126" s="64"/>
      <c r="J126" s="64"/>
      <c r="K126" s="64"/>
      <c r="L126" s="64"/>
      <c r="M126" s="65"/>
    </row>
    <row r="127" spans="1:23" ht="17.5" customHeight="1" x14ac:dyDescent="0.2">
      <c r="A127" s="8"/>
      <c r="B127" s="8"/>
      <c r="C127" s="12" t="s">
        <v>37</v>
      </c>
      <c r="D127" s="10">
        <f>+D121-D124</f>
        <v>0</v>
      </c>
      <c r="E127" s="10">
        <f t="shared" ref="E127:L127" si="39">+E121-E124</f>
        <v>0</v>
      </c>
      <c r="F127" s="10">
        <f t="shared" si="39"/>
        <v>0</v>
      </c>
      <c r="G127" s="10">
        <f t="shared" si="39"/>
        <v>0</v>
      </c>
      <c r="H127" s="10">
        <f t="shared" si="39"/>
        <v>0</v>
      </c>
      <c r="I127" s="10">
        <f t="shared" si="39"/>
        <v>0</v>
      </c>
      <c r="J127" s="10">
        <f t="shared" si="39"/>
        <v>0</v>
      </c>
      <c r="K127" s="10">
        <f t="shared" si="39"/>
        <v>0</v>
      </c>
      <c r="L127" s="10">
        <f t="shared" si="39"/>
        <v>0</v>
      </c>
      <c r="M127" s="10">
        <f t="shared" si="38"/>
        <v>0</v>
      </c>
    </row>
    <row r="128" spans="1:23" ht="17.5" customHeight="1" x14ac:dyDescent="0.2">
      <c r="A128" s="8"/>
      <c r="B128" s="8"/>
      <c r="C128" s="12" t="s">
        <v>36</v>
      </c>
      <c r="D128" s="10">
        <f>+D122+D123+D125</f>
        <v>0</v>
      </c>
      <c r="E128" s="10">
        <f t="shared" ref="E128:L128" si="40">+E122+E123+E125</f>
        <v>0</v>
      </c>
      <c r="F128" s="10">
        <f t="shared" si="40"/>
        <v>0</v>
      </c>
      <c r="G128" s="10">
        <f t="shared" si="40"/>
        <v>0</v>
      </c>
      <c r="H128" s="10">
        <f t="shared" si="40"/>
        <v>0</v>
      </c>
      <c r="I128" s="10">
        <f t="shared" si="40"/>
        <v>0</v>
      </c>
      <c r="J128" s="10">
        <f t="shared" si="40"/>
        <v>0</v>
      </c>
      <c r="K128" s="10">
        <f t="shared" si="40"/>
        <v>0</v>
      </c>
      <c r="L128" s="10">
        <f t="shared" si="40"/>
        <v>0</v>
      </c>
      <c r="M128" s="10">
        <f t="shared" si="38"/>
        <v>0</v>
      </c>
    </row>
    <row r="129" spans="1:23" ht="17.5" customHeight="1" x14ac:dyDescent="0.2">
      <c r="A129" s="8"/>
      <c r="B129" s="8"/>
      <c r="C129" s="63"/>
      <c r="D129" s="64"/>
      <c r="E129" s="64"/>
      <c r="F129" s="64"/>
      <c r="G129" s="64"/>
      <c r="H129" s="64"/>
      <c r="I129" s="64"/>
      <c r="J129" s="64"/>
      <c r="K129" s="64"/>
      <c r="L129" s="64"/>
      <c r="M129" s="65"/>
    </row>
    <row r="130" spans="1:23" s="1" customFormat="1" ht="17.5" customHeight="1" x14ac:dyDescent="0.2">
      <c r="A130" s="13" t="s">
        <v>17</v>
      </c>
      <c r="B130" s="8"/>
      <c r="C130" s="8" t="s">
        <v>18</v>
      </c>
      <c r="D130" s="10">
        <f>SUM(D127:D128)</f>
        <v>0</v>
      </c>
      <c r="E130" s="10">
        <f t="shared" ref="E130:L130" si="41">SUM(E127:E128)</f>
        <v>0</v>
      </c>
      <c r="F130" s="10">
        <f t="shared" si="41"/>
        <v>0</v>
      </c>
      <c r="G130" s="10">
        <f t="shared" si="41"/>
        <v>0</v>
      </c>
      <c r="H130" s="10">
        <f t="shared" si="41"/>
        <v>0</v>
      </c>
      <c r="I130" s="10">
        <f t="shared" si="41"/>
        <v>0</v>
      </c>
      <c r="J130" s="10">
        <f t="shared" si="41"/>
        <v>0</v>
      </c>
      <c r="K130" s="10">
        <f t="shared" si="41"/>
        <v>0</v>
      </c>
      <c r="L130" s="10">
        <f t="shared" si="41"/>
        <v>0</v>
      </c>
      <c r="M130" s="10">
        <f t="shared" si="38"/>
        <v>0</v>
      </c>
      <c r="N130" s="42"/>
      <c r="O130" s="7"/>
      <c r="P130" s="7"/>
      <c r="Q130" s="7"/>
      <c r="R130" s="7"/>
      <c r="S130" s="7"/>
      <c r="T130" s="7"/>
      <c r="U130" s="7"/>
      <c r="V130" s="7"/>
      <c r="W130" s="7"/>
    </row>
    <row r="131" spans="1:23" s="1" customFormat="1" ht="17.5" customHeight="1" x14ac:dyDescent="0.2">
      <c r="A131" s="4"/>
      <c r="B131" s="8"/>
      <c r="C131" s="54"/>
      <c r="D131" s="55"/>
      <c r="E131" s="55"/>
      <c r="F131" s="55"/>
      <c r="G131" s="55"/>
      <c r="H131" s="55"/>
      <c r="I131" s="55"/>
      <c r="J131" s="55"/>
      <c r="K131" s="55"/>
      <c r="L131" s="55"/>
      <c r="M131" s="56"/>
      <c r="N131" s="42"/>
      <c r="O131" s="7"/>
      <c r="P131" s="7"/>
      <c r="Q131" s="7"/>
      <c r="R131" s="7"/>
      <c r="S131" s="7"/>
      <c r="T131" s="7"/>
      <c r="U131" s="7"/>
      <c r="V131" s="7"/>
      <c r="W131" s="7"/>
    </row>
    <row r="132" spans="1:23" s="1" customFormat="1" ht="17.5" customHeight="1" x14ac:dyDescent="0.2">
      <c r="A132" s="13" t="s">
        <v>19</v>
      </c>
      <c r="B132" s="8"/>
      <c r="C132" s="8" t="s">
        <v>20</v>
      </c>
      <c r="D132" s="10">
        <f>IF(D130&gt;10000,10000,D130)</f>
        <v>0</v>
      </c>
      <c r="E132" s="10">
        <f t="shared" ref="E132:L132" si="42">IF(E130&gt;10000,10000,E130)</f>
        <v>0</v>
      </c>
      <c r="F132" s="10">
        <f t="shared" si="42"/>
        <v>0</v>
      </c>
      <c r="G132" s="10">
        <f t="shared" si="42"/>
        <v>0</v>
      </c>
      <c r="H132" s="10">
        <f t="shared" si="42"/>
        <v>0</v>
      </c>
      <c r="I132" s="10">
        <f t="shared" si="42"/>
        <v>0</v>
      </c>
      <c r="J132" s="10">
        <f t="shared" si="42"/>
        <v>0</v>
      </c>
      <c r="K132" s="10">
        <f t="shared" si="42"/>
        <v>0</v>
      </c>
      <c r="L132" s="10">
        <f t="shared" si="42"/>
        <v>0</v>
      </c>
      <c r="M132" s="14">
        <f t="shared" si="38"/>
        <v>0</v>
      </c>
      <c r="N132" s="43" t="s">
        <v>57</v>
      </c>
      <c r="O132" s="7"/>
      <c r="P132" s="7"/>
      <c r="Q132" s="7"/>
      <c r="R132" s="7"/>
      <c r="S132" s="7"/>
      <c r="T132" s="7"/>
      <c r="U132" s="7"/>
      <c r="V132" s="7"/>
      <c r="W132" s="7"/>
    </row>
    <row r="133" spans="1:23" s="1" customFormat="1" ht="17.5" customHeight="1" x14ac:dyDescent="0.2">
      <c r="A133" s="4"/>
      <c r="B133" s="8"/>
      <c r="C133" s="45" t="s">
        <v>60</v>
      </c>
      <c r="D133" s="46"/>
      <c r="E133" s="46"/>
      <c r="F133" s="46"/>
      <c r="G133" s="46"/>
      <c r="H133" s="46"/>
      <c r="I133" s="46"/>
      <c r="J133" s="46"/>
      <c r="K133" s="46"/>
      <c r="L133" s="46"/>
      <c r="M133" s="47"/>
      <c r="N133" s="43"/>
      <c r="O133" s="7"/>
      <c r="P133" s="7"/>
      <c r="Q133" s="7"/>
      <c r="R133" s="7"/>
      <c r="S133" s="7"/>
      <c r="T133" s="7"/>
      <c r="U133" s="7"/>
      <c r="V133" s="7"/>
      <c r="W133" s="7"/>
    </row>
    <row r="134" spans="1:23" s="1" customFormat="1" ht="17.5" customHeight="1" x14ac:dyDescent="0.2">
      <c r="A134" s="4"/>
      <c r="B134" s="8"/>
      <c r="C134" s="60"/>
      <c r="D134" s="61"/>
      <c r="E134" s="61"/>
      <c r="F134" s="61"/>
      <c r="G134" s="61"/>
      <c r="H134" s="61"/>
      <c r="I134" s="61"/>
      <c r="J134" s="61"/>
      <c r="K134" s="61"/>
      <c r="L134" s="61"/>
      <c r="M134" s="62"/>
      <c r="N134" s="43"/>
      <c r="O134" s="7"/>
      <c r="P134" s="7"/>
      <c r="Q134" s="7"/>
      <c r="R134" s="7"/>
      <c r="S134" s="7"/>
      <c r="T134" s="7"/>
      <c r="U134" s="7"/>
      <c r="V134" s="7"/>
      <c r="W134" s="7"/>
    </row>
    <row r="135" spans="1:23" s="1" customFormat="1" ht="17.5" customHeight="1" x14ac:dyDescent="0.2">
      <c r="A135" s="13" t="s">
        <v>21</v>
      </c>
      <c r="B135" s="8"/>
      <c r="C135" s="8" t="s">
        <v>22</v>
      </c>
      <c r="D135" s="15">
        <f>+D132*0.7</f>
        <v>0</v>
      </c>
      <c r="E135" s="15">
        <f t="shared" ref="E135:L135" si="43">+E132*0.7</f>
        <v>0</v>
      </c>
      <c r="F135" s="15">
        <f t="shared" si="43"/>
        <v>0</v>
      </c>
      <c r="G135" s="15">
        <f t="shared" si="43"/>
        <v>0</v>
      </c>
      <c r="H135" s="15">
        <f t="shared" si="43"/>
        <v>0</v>
      </c>
      <c r="I135" s="15">
        <f t="shared" si="43"/>
        <v>0</v>
      </c>
      <c r="J135" s="15">
        <f t="shared" si="43"/>
        <v>0</v>
      </c>
      <c r="K135" s="15">
        <f t="shared" si="43"/>
        <v>0</v>
      </c>
      <c r="L135" s="15">
        <f t="shared" si="43"/>
        <v>0</v>
      </c>
      <c r="M135" s="14">
        <f t="shared" ref="M135" si="44">SUM(D135:L135)</f>
        <v>0</v>
      </c>
      <c r="N135" s="43" t="s">
        <v>23</v>
      </c>
      <c r="O135" s="7"/>
      <c r="P135" s="7"/>
      <c r="Q135" s="7"/>
      <c r="R135" s="7"/>
      <c r="S135" s="7"/>
      <c r="T135" s="7"/>
      <c r="U135" s="7"/>
      <c r="V135" s="7"/>
      <c r="W135" s="7"/>
    </row>
    <row r="136" spans="1:23" s="1" customFormat="1" ht="17.5" customHeight="1" x14ac:dyDescent="0.2">
      <c r="A136" s="4"/>
      <c r="B136" s="8"/>
      <c r="C136" s="45" t="s">
        <v>68</v>
      </c>
      <c r="D136" s="46"/>
      <c r="E136" s="46"/>
      <c r="F136" s="46"/>
      <c r="G136" s="46"/>
      <c r="H136" s="46"/>
      <c r="I136" s="46"/>
      <c r="J136" s="46"/>
      <c r="K136" s="46"/>
      <c r="L136" s="46"/>
      <c r="M136" s="47"/>
      <c r="N136" s="43"/>
      <c r="O136" s="7"/>
      <c r="P136" s="7"/>
      <c r="Q136" s="7"/>
      <c r="R136" s="7"/>
      <c r="S136" s="7"/>
      <c r="T136" s="7"/>
      <c r="U136" s="7"/>
      <c r="V136" s="7"/>
      <c r="W136" s="7"/>
    </row>
    <row r="137" spans="1:23" s="1" customFormat="1" ht="10.75" customHeight="1" x14ac:dyDescent="0.2">
      <c r="A137" s="4"/>
      <c r="B137" s="8"/>
      <c r="C137" s="60"/>
      <c r="D137" s="61"/>
      <c r="E137" s="61"/>
      <c r="F137" s="61"/>
      <c r="G137" s="61"/>
      <c r="H137" s="61"/>
      <c r="I137" s="61"/>
      <c r="J137" s="61"/>
      <c r="K137" s="61"/>
      <c r="L137" s="61"/>
      <c r="M137" s="62"/>
      <c r="N137" s="43"/>
      <c r="O137" s="7"/>
      <c r="P137" s="7"/>
      <c r="Q137" s="7"/>
      <c r="R137" s="7"/>
      <c r="S137" s="7"/>
      <c r="T137" s="7"/>
      <c r="U137" s="7"/>
      <c r="V137" s="7"/>
      <c r="W137" s="7"/>
    </row>
    <row r="138" spans="1:23" s="1" customFormat="1" ht="17.5" customHeight="1" x14ac:dyDescent="0.2">
      <c r="A138" s="4"/>
      <c r="B138" s="8"/>
      <c r="C138" s="51" t="s">
        <v>65</v>
      </c>
      <c r="D138" s="52"/>
      <c r="E138" s="52"/>
      <c r="F138" s="52"/>
      <c r="G138" s="52"/>
      <c r="H138" s="52"/>
      <c r="I138" s="52"/>
      <c r="J138" s="52"/>
      <c r="K138" s="52"/>
      <c r="L138" s="53"/>
      <c r="M138" s="17"/>
      <c r="N138" s="42"/>
      <c r="O138" s="7"/>
      <c r="P138" s="7"/>
      <c r="Q138" s="7"/>
      <c r="R138" s="7"/>
      <c r="S138" s="7"/>
      <c r="T138" s="7"/>
      <c r="U138" s="7"/>
      <c r="V138" s="7"/>
      <c r="W138" s="7"/>
    </row>
    <row r="139" spans="1:23" s="1" customFormat="1" ht="13.25" customHeight="1" x14ac:dyDescent="0.2">
      <c r="A139" s="54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6"/>
      <c r="N139" s="42"/>
      <c r="O139" s="7"/>
      <c r="P139" s="7"/>
      <c r="Q139" s="7"/>
      <c r="R139" s="7"/>
      <c r="S139" s="7"/>
      <c r="T139" s="7"/>
      <c r="U139" s="7"/>
      <c r="V139" s="7"/>
      <c r="W139" s="7"/>
    </row>
    <row r="140" spans="1:23" s="1" customFormat="1" ht="17.5" customHeight="1" x14ac:dyDescent="0.2">
      <c r="A140" s="4"/>
      <c r="B140" s="8"/>
      <c r="C140" s="57" t="s">
        <v>51</v>
      </c>
      <c r="D140" s="58"/>
      <c r="E140" s="58"/>
      <c r="F140" s="58"/>
      <c r="G140" s="58"/>
      <c r="H140" s="58"/>
      <c r="I140" s="58"/>
      <c r="J140" s="58"/>
      <c r="K140" s="58"/>
      <c r="L140" s="59"/>
      <c r="M140" s="16">
        <f>+M138*0.062</f>
        <v>0</v>
      </c>
      <c r="N140" s="42" t="s">
        <v>26</v>
      </c>
      <c r="O140" s="7"/>
      <c r="P140" s="7"/>
      <c r="Q140" s="7"/>
      <c r="R140" s="7"/>
      <c r="S140" s="7"/>
      <c r="T140" s="7"/>
      <c r="U140" s="7"/>
      <c r="V140" s="7"/>
      <c r="W140" s="7"/>
    </row>
    <row r="141" spans="1:23" s="1" customFormat="1" ht="17.5" customHeight="1" x14ac:dyDescent="0.2">
      <c r="A141" s="4"/>
      <c r="B141" s="8"/>
      <c r="C141" s="45" t="s">
        <v>25</v>
      </c>
      <c r="D141" s="46"/>
      <c r="E141" s="46"/>
      <c r="F141" s="46"/>
      <c r="G141" s="46"/>
      <c r="H141" s="46"/>
      <c r="I141" s="46"/>
      <c r="J141" s="46"/>
      <c r="K141" s="46"/>
      <c r="L141" s="46"/>
      <c r="M141" s="47"/>
      <c r="N141" s="42"/>
      <c r="O141" s="7"/>
      <c r="P141" s="7"/>
      <c r="Q141" s="7"/>
      <c r="R141" s="7"/>
      <c r="S141" s="7"/>
      <c r="T141" s="7"/>
      <c r="U141" s="7"/>
      <c r="V141" s="7"/>
      <c r="W141" s="7"/>
    </row>
    <row r="142" spans="1:23" s="1" customFormat="1" ht="12.5" customHeight="1" x14ac:dyDescent="0.2">
      <c r="A142" s="4"/>
      <c r="B142" s="8"/>
      <c r="C142" s="60"/>
      <c r="D142" s="61"/>
      <c r="E142" s="61"/>
      <c r="F142" s="61"/>
      <c r="G142" s="61"/>
      <c r="H142" s="61"/>
      <c r="I142" s="61"/>
      <c r="J142" s="61"/>
      <c r="K142" s="61"/>
      <c r="L142" s="61"/>
      <c r="M142" s="62"/>
      <c r="N142" s="42"/>
      <c r="O142" s="7"/>
      <c r="P142" s="7"/>
      <c r="Q142" s="7"/>
      <c r="R142" s="7"/>
      <c r="S142" s="7"/>
      <c r="T142" s="7"/>
      <c r="U142" s="7"/>
      <c r="V142" s="7"/>
      <c r="W142" s="7"/>
    </row>
    <row r="143" spans="1:23" s="1" customFormat="1" ht="17.5" customHeight="1" x14ac:dyDescent="0.2">
      <c r="A143" s="4"/>
      <c r="B143" s="8"/>
      <c r="C143" s="57" t="s">
        <v>27</v>
      </c>
      <c r="D143" s="58"/>
      <c r="E143" s="58"/>
      <c r="F143" s="58"/>
      <c r="G143" s="58"/>
      <c r="H143" s="58"/>
      <c r="I143" s="58"/>
      <c r="J143" s="58"/>
      <c r="K143" s="58"/>
      <c r="L143" s="59"/>
      <c r="M143" s="16">
        <f>+M135-M140</f>
        <v>0</v>
      </c>
      <c r="N143" s="42" t="s">
        <v>28</v>
      </c>
      <c r="O143" s="7"/>
      <c r="P143" s="7"/>
      <c r="Q143" s="7"/>
      <c r="R143" s="7"/>
      <c r="S143" s="7"/>
      <c r="T143" s="7"/>
      <c r="U143" s="7"/>
      <c r="V143" s="7"/>
      <c r="W143" s="7"/>
    </row>
    <row r="144" spans="1:23" s="1" customFormat="1" ht="17.5" customHeight="1" x14ac:dyDescent="0.2">
      <c r="A144" s="4"/>
      <c r="B144" s="8"/>
      <c r="C144" s="45" t="s">
        <v>55</v>
      </c>
      <c r="D144" s="46"/>
      <c r="E144" s="46"/>
      <c r="F144" s="46"/>
      <c r="G144" s="46"/>
      <c r="H144" s="46"/>
      <c r="I144" s="46"/>
      <c r="J144" s="46"/>
      <c r="K144" s="46"/>
      <c r="L144" s="46"/>
      <c r="M144" s="47"/>
      <c r="N144" s="42"/>
      <c r="O144" s="7"/>
      <c r="P144" s="7"/>
      <c r="Q144" s="7"/>
      <c r="R144" s="7"/>
      <c r="S144" s="7"/>
      <c r="T144" s="7"/>
      <c r="U144" s="7"/>
      <c r="V144" s="7"/>
      <c r="W144" s="7"/>
    </row>
    <row r="145" spans="1:23" ht="17.5" customHeight="1" x14ac:dyDescent="0.2"/>
    <row r="146" spans="1:23" s="33" customFormat="1" ht="30" x14ac:dyDescent="0.2">
      <c r="A146" s="18"/>
      <c r="B146" s="18"/>
      <c r="C146" s="18"/>
      <c r="D146" s="19" t="str">
        <f>+D$32</f>
        <v xml:space="preserve">Pastor </v>
      </c>
      <c r="E146" s="19" t="str">
        <f t="shared" ref="E146:M146" si="45">+E$32</f>
        <v>Music Director</v>
      </c>
      <c r="F146" s="19" t="str">
        <f t="shared" si="45"/>
        <v>Christian Education</v>
      </c>
      <c r="G146" s="19" t="str">
        <f t="shared" si="45"/>
        <v>Admin</v>
      </c>
      <c r="H146" s="19" t="str">
        <f t="shared" si="45"/>
        <v>Admin Assistant</v>
      </c>
      <c r="I146" s="19" t="str">
        <f t="shared" si="45"/>
        <v>Employee 6</v>
      </c>
      <c r="J146" s="19" t="str">
        <f t="shared" si="45"/>
        <v>Employee 7</v>
      </c>
      <c r="K146" s="19" t="str">
        <f t="shared" si="45"/>
        <v>Employee 8</v>
      </c>
      <c r="L146" s="19" t="str">
        <f t="shared" si="45"/>
        <v>Employee 9</v>
      </c>
      <c r="M146" s="19" t="str">
        <f t="shared" si="45"/>
        <v>TOTAL</v>
      </c>
      <c r="N146" s="40" t="s">
        <v>12</v>
      </c>
      <c r="O146" s="32"/>
      <c r="P146" s="32"/>
      <c r="Q146" s="32"/>
      <c r="R146" s="32"/>
      <c r="S146" s="32"/>
      <c r="T146" s="32"/>
      <c r="U146" s="32"/>
      <c r="V146" s="32"/>
      <c r="W146" s="32"/>
    </row>
    <row r="147" spans="1:23" ht="17.5" customHeight="1" x14ac:dyDescent="0.2">
      <c r="A147" s="66">
        <v>2021</v>
      </c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8"/>
    </row>
    <row r="148" spans="1:23" ht="17.5" customHeight="1" x14ac:dyDescent="0.2">
      <c r="A148" s="69" t="s">
        <v>47</v>
      </c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1"/>
    </row>
    <row r="149" spans="1:23" ht="17.5" customHeight="1" x14ac:dyDescent="0.2">
      <c r="A149" s="8"/>
      <c r="B149" s="8" t="s">
        <v>13</v>
      </c>
      <c r="C149" s="8" t="s">
        <v>7</v>
      </c>
      <c r="D149" s="11"/>
      <c r="E149" s="11"/>
      <c r="F149" s="11"/>
      <c r="G149" s="11"/>
      <c r="H149" s="11"/>
      <c r="I149" s="11"/>
      <c r="J149" s="11"/>
      <c r="K149" s="11"/>
      <c r="L149" s="11"/>
      <c r="M149" s="10">
        <f>SUM(D149:L149)</f>
        <v>0</v>
      </c>
    </row>
    <row r="150" spans="1:23" ht="17.5" customHeight="1" x14ac:dyDescent="0.2">
      <c r="A150" s="8"/>
      <c r="B150" s="8" t="s">
        <v>13</v>
      </c>
      <c r="C150" s="8" t="s">
        <v>8</v>
      </c>
      <c r="D150" s="11"/>
      <c r="E150" s="11"/>
      <c r="F150" s="11"/>
      <c r="G150" s="11"/>
      <c r="H150" s="11"/>
      <c r="I150" s="11"/>
      <c r="J150" s="11"/>
      <c r="K150" s="11"/>
      <c r="L150" s="11"/>
      <c r="M150" s="10">
        <f t="shared" ref="M150:M160" si="46">SUM(D150:L150)</f>
        <v>0</v>
      </c>
    </row>
    <row r="151" spans="1:23" ht="17.5" customHeight="1" x14ac:dyDescent="0.2">
      <c r="A151" s="8"/>
      <c r="B151" s="8" t="s">
        <v>14</v>
      </c>
      <c r="C151" s="9" t="s">
        <v>9</v>
      </c>
      <c r="D151" s="11"/>
      <c r="E151" s="11"/>
      <c r="F151" s="11"/>
      <c r="G151" s="11"/>
      <c r="H151" s="11"/>
      <c r="I151" s="11"/>
      <c r="J151" s="11"/>
      <c r="K151" s="11"/>
      <c r="L151" s="11"/>
      <c r="M151" s="10">
        <f t="shared" si="46"/>
        <v>0</v>
      </c>
    </row>
    <row r="152" spans="1:23" ht="17.5" customHeight="1" x14ac:dyDescent="0.2">
      <c r="A152" s="8"/>
      <c r="B152" s="8" t="s">
        <v>14</v>
      </c>
      <c r="C152" s="12" t="s">
        <v>10</v>
      </c>
      <c r="D152" s="11"/>
      <c r="E152" s="11"/>
      <c r="F152" s="11"/>
      <c r="G152" s="11"/>
      <c r="H152" s="11"/>
      <c r="I152" s="11"/>
      <c r="J152" s="11"/>
      <c r="K152" s="11"/>
      <c r="L152" s="11"/>
      <c r="M152" s="10">
        <f t="shared" si="46"/>
        <v>0</v>
      </c>
    </row>
    <row r="153" spans="1:23" ht="17.5" customHeight="1" x14ac:dyDescent="0.2">
      <c r="A153" s="8"/>
      <c r="B153" s="8" t="s">
        <v>14</v>
      </c>
      <c r="C153" s="12" t="s">
        <v>11</v>
      </c>
      <c r="D153" s="11"/>
      <c r="E153" s="11"/>
      <c r="F153" s="11"/>
      <c r="G153" s="11"/>
      <c r="H153" s="11"/>
      <c r="I153" s="11"/>
      <c r="J153" s="11"/>
      <c r="K153" s="11"/>
      <c r="L153" s="11"/>
      <c r="M153" s="10">
        <f t="shared" si="46"/>
        <v>0</v>
      </c>
    </row>
    <row r="154" spans="1:23" ht="17.5" customHeight="1" x14ac:dyDescent="0.2">
      <c r="A154" s="8"/>
      <c r="B154" s="8"/>
      <c r="C154" s="63"/>
      <c r="D154" s="64"/>
      <c r="E154" s="64"/>
      <c r="F154" s="64"/>
      <c r="G154" s="64"/>
      <c r="H154" s="64"/>
      <c r="I154" s="64"/>
      <c r="J154" s="64"/>
      <c r="K154" s="64"/>
      <c r="L154" s="64"/>
      <c r="M154" s="65"/>
    </row>
    <row r="155" spans="1:23" ht="17.5" customHeight="1" x14ac:dyDescent="0.2">
      <c r="A155" s="8"/>
      <c r="B155" s="8"/>
      <c r="C155" s="12" t="s">
        <v>37</v>
      </c>
      <c r="D155" s="10">
        <f>+D149-D152</f>
        <v>0</v>
      </c>
      <c r="E155" s="10">
        <f t="shared" ref="E155:L155" si="47">+E149-E152</f>
        <v>0</v>
      </c>
      <c r="F155" s="10">
        <f t="shared" si="47"/>
        <v>0</v>
      </c>
      <c r="G155" s="10">
        <f t="shared" si="47"/>
        <v>0</v>
      </c>
      <c r="H155" s="10">
        <f t="shared" si="47"/>
        <v>0</v>
      </c>
      <c r="I155" s="10">
        <f t="shared" si="47"/>
        <v>0</v>
      </c>
      <c r="J155" s="10">
        <f t="shared" si="47"/>
        <v>0</v>
      </c>
      <c r="K155" s="10">
        <f t="shared" si="47"/>
        <v>0</v>
      </c>
      <c r="L155" s="10">
        <f t="shared" si="47"/>
        <v>0</v>
      </c>
      <c r="M155" s="10">
        <f t="shared" si="46"/>
        <v>0</v>
      </c>
    </row>
    <row r="156" spans="1:23" ht="17.5" customHeight="1" x14ac:dyDescent="0.2">
      <c r="A156" s="8"/>
      <c r="B156" s="8"/>
      <c r="C156" s="12" t="s">
        <v>36</v>
      </c>
      <c r="D156" s="10">
        <f>+D150+D151+D153</f>
        <v>0</v>
      </c>
      <c r="E156" s="10">
        <f t="shared" ref="E156:L156" si="48">+E150+E151+E153</f>
        <v>0</v>
      </c>
      <c r="F156" s="10">
        <f t="shared" si="48"/>
        <v>0</v>
      </c>
      <c r="G156" s="10">
        <f t="shared" si="48"/>
        <v>0</v>
      </c>
      <c r="H156" s="10">
        <f t="shared" si="48"/>
        <v>0</v>
      </c>
      <c r="I156" s="10">
        <f t="shared" si="48"/>
        <v>0</v>
      </c>
      <c r="J156" s="10">
        <f t="shared" si="48"/>
        <v>0</v>
      </c>
      <c r="K156" s="10">
        <f t="shared" si="48"/>
        <v>0</v>
      </c>
      <c r="L156" s="10">
        <f t="shared" si="48"/>
        <v>0</v>
      </c>
      <c r="M156" s="10">
        <f t="shared" si="46"/>
        <v>0</v>
      </c>
    </row>
    <row r="157" spans="1:23" ht="17.5" customHeight="1" x14ac:dyDescent="0.2">
      <c r="A157" s="8"/>
      <c r="B157" s="8"/>
      <c r="C157" s="63"/>
      <c r="D157" s="64"/>
      <c r="E157" s="64"/>
      <c r="F157" s="64"/>
      <c r="G157" s="64"/>
      <c r="H157" s="64"/>
      <c r="I157" s="64"/>
      <c r="J157" s="64"/>
      <c r="K157" s="64"/>
      <c r="L157" s="64"/>
      <c r="M157" s="65"/>
    </row>
    <row r="158" spans="1:23" s="1" customFormat="1" ht="17.5" customHeight="1" x14ac:dyDescent="0.2">
      <c r="A158" s="13" t="s">
        <v>17</v>
      </c>
      <c r="B158" s="8"/>
      <c r="C158" s="8" t="s">
        <v>18</v>
      </c>
      <c r="D158" s="10">
        <f>SUM(D155:D156)</f>
        <v>0</v>
      </c>
      <c r="E158" s="10">
        <f t="shared" ref="E158:L158" si="49">SUM(E155:E156)</f>
        <v>0</v>
      </c>
      <c r="F158" s="10">
        <f t="shared" si="49"/>
        <v>0</v>
      </c>
      <c r="G158" s="10">
        <f t="shared" si="49"/>
        <v>0</v>
      </c>
      <c r="H158" s="10">
        <f t="shared" si="49"/>
        <v>0</v>
      </c>
      <c r="I158" s="10">
        <f t="shared" si="49"/>
        <v>0</v>
      </c>
      <c r="J158" s="10">
        <f t="shared" si="49"/>
        <v>0</v>
      </c>
      <c r="K158" s="10">
        <f t="shared" si="49"/>
        <v>0</v>
      </c>
      <c r="L158" s="10">
        <f t="shared" si="49"/>
        <v>0</v>
      </c>
      <c r="M158" s="10">
        <f t="shared" si="46"/>
        <v>0</v>
      </c>
      <c r="N158" s="42"/>
      <c r="O158" s="7"/>
      <c r="P158" s="7"/>
      <c r="Q158" s="7"/>
      <c r="R158" s="7"/>
      <c r="S158" s="7"/>
      <c r="T158" s="7"/>
      <c r="U158" s="7"/>
      <c r="V158" s="7"/>
      <c r="W158" s="7"/>
    </row>
    <row r="159" spans="1:23" s="1" customFormat="1" ht="17.5" customHeight="1" x14ac:dyDescent="0.2">
      <c r="A159" s="4"/>
      <c r="B159" s="8"/>
      <c r="C159" s="54"/>
      <c r="D159" s="55"/>
      <c r="E159" s="55"/>
      <c r="F159" s="55"/>
      <c r="G159" s="55"/>
      <c r="H159" s="55"/>
      <c r="I159" s="55"/>
      <c r="J159" s="55"/>
      <c r="K159" s="55"/>
      <c r="L159" s="55"/>
      <c r="M159" s="56"/>
      <c r="N159" s="42"/>
      <c r="O159" s="7"/>
      <c r="P159" s="7"/>
      <c r="Q159" s="7"/>
      <c r="R159" s="7"/>
      <c r="S159" s="7"/>
      <c r="T159" s="7"/>
      <c r="U159" s="7"/>
      <c r="V159" s="7"/>
      <c r="W159" s="7"/>
    </row>
    <row r="160" spans="1:23" s="1" customFormat="1" ht="17.5" customHeight="1" x14ac:dyDescent="0.2">
      <c r="A160" s="13" t="s">
        <v>19</v>
      </c>
      <c r="B160" s="8"/>
      <c r="C160" s="8" t="s">
        <v>20</v>
      </c>
      <c r="D160" s="10">
        <f>IF(D158&gt;10000,10000,D158)</f>
        <v>0</v>
      </c>
      <c r="E160" s="10">
        <f t="shared" ref="E160:L160" si="50">IF(E158&gt;10000,10000,E158)</f>
        <v>0</v>
      </c>
      <c r="F160" s="10">
        <f t="shared" si="50"/>
        <v>0</v>
      </c>
      <c r="G160" s="10">
        <f t="shared" si="50"/>
        <v>0</v>
      </c>
      <c r="H160" s="10">
        <f t="shared" si="50"/>
        <v>0</v>
      </c>
      <c r="I160" s="10">
        <f t="shared" si="50"/>
        <v>0</v>
      </c>
      <c r="J160" s="10">
        <f t="shared" si="50"/>
        <v>0</v>
      </c>
      <c r="K160" s="10">
        <f t="shared" si="50"/>
        <v>0</v>
      </c>
      <c r="L160" s="10">
        <f t="shared" si="50"/>
        <v>0</v>
      </c>
      <c r="M160" s="16">
        <f t="shared" si="46"/>
        <v>0</v>
      </c>
      <c r="N160" s="43" t="s">
        <v>57</v>
      </c>
      <c r="O160" s="7"/>
      <c r="P160" s="7"/>
      <c r="Q160" s="7"/>
      <c r="R160" s="7"/>
      <c r="S160" s="7"/>
      <c r="T160" s="7"/>
      <c r="U160" s="7"/>
      <c r="V160" s="7"/>
      <c r="W160" s="7"/>
    </row>
    <row r="161" spans="1:23" s="1" customFormat="1" ht="17.5" customHeight="1" x14ac:dyDescent="0.2">
      <c r="A161" s="4"/>
      <c r="B161" s="8"/>
      <c r="C161" s="45" t="s">
        <v>60</v>
      </c>
      <c r="D161" s="46"/>
      <c r="E161" s="46"/>
      <c r="F161" s="46"/>
      <c r="G161" s="46"/>
      <c r="H161" s="46"/>
      <c r="I161" s="46"/>
      <c r="J161" s="46"/>
      <c r="K161" s="46"/>
      <c r="L161" s="46"/>
      <c r="M161" s="47"/>
      <c r="N161" s="43"/>
      <c r="O161" s="7"/>
      <c r="P161" s="7"/>
      <c r="Q161" s="7"/>
      <c r="R161" s="7"/>
      <c r="S161" s="7"/>
      <c r="T161" s="7"/>
      <c r="U161" s="7"/>
      <c r="V161" s="7"/>
      <c r="W161" s="7"/>
    </row>
    <row r="162" spans="1:23" s="1" customFormat="1" ht="17.5" customHeight="1" x14ac:dyDescent="0.2">
      <c r="A162" s="4"/>
      <c r="B162" s="8"/>
      <c r="C162" s="60"/>
      <c r="D162" s="61"/>
      <c r="E162" s="61"/>
      <c r="F162" s="61"/>
      <c r="G162" s="61"/>
      <c r="H162" s="61"/>
      <c r="I162" s="61"/>
      <c r="J162" s="61"/>
      <c r="K162" s="61"/>
      <c r="L162" s="61"/>
      <c r="M162" s="62"/>
      <c r="N162" s="43"/>
      <c r="O162" s="7"/>
      <c r="P162" s="7"/>
      <c r="Q162" s="7"/>
      <c r="R162" s="7"/>
      <c r="S162" s="7"/>
      <c r="T162" s="7"/>
      <c r="U162" s="7"/>
      <c r="V162" s="7"/>
      <c r="W162" s="7"/>
    </row>
    <row r="163" spans="1:23" s="1" customFormat="1" ht="17.5" customHeight="1" x14ac:dyDescent="0.2">
      <c r="A163" s="13" t="s">
        <v>21</v>
      </c>
      <c r="B163" s="8"/>
      <c r="C163" s="8" t="s">
        <v>22</v>
      </c>
      <c r="D163" s="15">
        <f>+D160*0.7</f>
        <v>0</v>
      </c>
      <c r="E163" s="15">
        <f t="shared" ref="E163:L163" si="51">+E160*0.7</f>
        <v>0</v>
      </c>
      <c r="F163" s="15">
        <f t="shared" si="51"/>
        <v>0</v>
      </c>
      <c r="G163" s="15">
        <f t="shared" si="51"/>
        <v>0</v>
      </c>
      <c r="H163" s="15">
        <f t="shared" si="51"/>
        <v>0</v>
      </c>
      <c r="I163" s="15">
        <f t="shared" si="51"/>
        <v>0</v>
      </c>
      <c r="J163" s="15">
        <f t="shared" si="51"/>
        <v>0</v>
      </c>
      <c r="K163" s="15">
        <f t="shared" si="51"/>
        <v>0</v>
      </c>
      <c r="L163" s="15">
        <f t="shared" si="51"/>
        <v>0</v>
      </c>
      <c r="M163" s="16">
        <f t="shared" ref="M163" si="52">SUM(D163:L163)</f>
        <v>0</v>
      </c>
      <c r="N163" s="43" t="s">
        <v>23</v>
      </c>
      <c r="O163" s="7"/>
      <c r="P163" s="7"/>
      <c r="Q163" s="7"/>
      <c r="R163" s="7"/>
      <c r="S163" s="7"/>
      <c r="T163" s="7"/>
      <c r="U163" s="7"/>
      <c r="V163" s="7"/>
      <c r="W163" s="7"/>
    </row>
    <row r="164" spans="1:23" s="1" customFormat="1" ht="17.5" customHeight="1" x14ac:dyDescent="0.2">
      <c r="A164" s="4"/>
      <c r="B164" s="8"/>
      <c r="C164" s="45" t="s">
        <v>68</v>
      </c>
      <c r="D164" s="46"/>
      <c r="E164" s="46"/>
      <c r="F164" s="46"/>
      <c r="G164" s="46"/>
      <c r="H164" s="46"/>
      <c r="I164" s="46"/>
      <c r="J164" s="46"/>
      <c r="K164" s="46"/>
      <c r="L164" s="46"/>
      <c r="M164" s="47"/>
      <c r="N164" s="43"/>
      <c r="O164" s="7"/>
      <c r="P164" s="7"/>
      <c r="Q164" s="7"/>
      <c r="R164" s="7"/>
      <c r="S164" s="7"/>
      <c r="T164" s="7"/>
      <c r="U164" s="7"/>
      <c r="V164" s="7"/>
      <c r="W164" s="7"/>
    </row>
    <row r="165" spans="1:23" s="1" customFormat="1" ht="17.5" customHeight="1" x14ac:dyDescent="0.2">
      <c r="A165" s="4"/>
      <c r="B165" s="8"/>
      <c r="C165" s="60"/>
      <c r="D165" s="61"/>
      <c r="E165" s="61"/>
      <c r="F165" s="61"/>
      <c r="G165" s="61"/>
      <c r="H165" s="61"/>
      <c r="I165" s="61"/>
      <c r="J165" s="61"/>
      <c r="K165" s="61"/>
      <c r="L165" s="61"/>
      <c r="M165" s="62"/>
      <c r="N165" s="43"/>
      <c r="O165" s="7"/>
      <c r="P165" s="7"/>
      <c r="Q165" s="7"/>
      <c r="R165" s="7"/>
      <c r="S165" s="7"/>
      <c r="T165" s="7"/>
      <c r="U165" s="7"/>
      <c r="V165" s="7"/>
      <c r="W165" s="7"/>
    </row>
    <row r="166" spans="1:23" s="1" customFormat="1" ht="17.5" customHeight="1" x14ac:dyDescent="0.2">
      <c r="A166" s="4"/>
      <c r="B166" s="8"/>
      <c r="C166" s="51" t="s">
        <v>66</v>
      </c>
      <c r="D166" s="52"/>
      <c r="E166" s="52"/>
      <c r="F166" s="52"/>
      <c r="G166" s="52"/>
      <c r="H166" s="52"/>
      <c r="I166" s="52"/>
      <c r="J166" s="52"/>
      <c r="K166" s="52"/>
      <c r="L166" s="53"/>
      <c r="M166" s="17"/>
      <c r="N166" s="42"/>
      <c r="O166" s="7"/>
      <c r="P166" s="7"/>
      <c r="Q166" s="7"/>
      <c r="R166" s="7"/>
      <c r="S166" s="7"/>
      <c r="T166" s="7"/>
      <c r="U166" s="7"/>
      <c r="V166" s="7"/>
      <c r="W166" s="7"/>
    </row>
    <row r="167" spans="1:23" s="1" customFormat="1" ht="17.5" customHeight="1" x14ac:dyDescent="0.2">
      <c r="A167" s="54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6"/>
      <c r="N167" s="42"/>
      <c r="O167" s="7"/>
      <c r="P167" s="7"/>
      <c r="Q167" s="7"/>
      <c r="R167" s="7"/>
      <c r="S167" s="7"/>
      <c r="T167" s="7"/>
      <c r="U167" s="7"/>
      <c r="V167" s="7"/>
      <c r="W167" s="7"/>
    </row>
    <row r="168" spans="1:23" s="1" customFormat="1" ht="17.5" customHeight="1" x14ac:dyDescent="0.2">
      <c r="A168" s="4"/>
      <c r="B168" s="8"/>
      <c r="C168" s="57" t="s">
        <v>51</v>
      </c>
      <c r="D168" s="58"/>
      <c r="E168" s="58"/>
      <c r="F168" s="58"/>
      <c r="G168" s="58"/>
      <c r="H168" s="58"/>
      <c r="I168" s="58"/>
      <c r="J168" s="58"/>
      <c r="K168" s="58"/>
      <c r="L168" s="59"/>
      <c r="M168" s="16">
        <f>+M166*0.062</f>
        <v>0</v>
      </c>
      <c r="N168" s="42" t="s">
        <v>26</v>
      </c>
      <c r="O168" s="7"/>
      <c r="P168" s="7"/>
      <c r="Q168" s="7"/>
      <c r="R168" s="7"/>
      <c r="S168" s="7"/>
      <c r="T168" s="7"/>
      <c r="U168" s="7"/>
      <c r="V168" s="7"/>
      <c r="W168" s="7"/>
    </row>
    <row r="169" spans="1:23" s="1" customFormat="1" ht="17.5" customHeight="1" x14ac:dyDescent="0.2">
      <c r="A169" s="4"/>
      <c r="B169" s="8"/>
      <c r="C169" s="45" t="s">
        <v>25</v>
      </c>
      <c r="D169" s="46"/>
      <c r="E169" s="46"/>
      <c r="F169" s="46"/>
      <c r="G169" s="46"/>
      <c r="H169" s="46"/>
      <c r="I169" s="46"/>
      <c r="J169" s="46"/>
      <c r="K169" s="46"/>
      <c r="L169" s="46"/>
      <c r="M169" s="47"/>
      <c r="N169" s="42"/>
      <c r="O169" s="7"/>
      <c r="P169" s="7"/>
      <c r="Q169" s="7"/>
      <c r="R169" s="7"/>
      <c r="S169" s="7"/>
      <c r="T169" s="7"/>
      <c r="U169" s="7"/>
      <c r="V169" s="7"/>
      <c r="W169" s="7"/>
    </row>
    <row r="170" spans="1:23" s="1" customFormat="1" ht="17.5" customHeight="1" x14ac:dyDescent="0.2">
      <c r="A170" s="4"/>
      <c r="B170" s="8"/>
      <c r="C170" s="60"/>
      <c r="D170" s="61"/>
      <c r="E170" s="61"/>
      <c r="F170" s="61"/>
      <c r="G170" s="61"/>
      <c r="H170" s="61"/>
      <c r="I170" s="61"/>
      <c r="J170" s="61"/>
      <c r="K170" s="61"/>
      <c r="L170" s="61"/>
      <c r="M170" s="62"/>
      <c r="N170" s="42"/>
      <c r="O170" s="7"/>
      <c r="P170" s="7"/>
      <c r="Q170" s="7"/>
      <c r="R170" s="7"/>
      <c r="S170" s="7"/>
      <c r="T170" s="7"/>
      <c r="U170" s="7"/>
      <c r="V170" s="7"/>
      <c r="W170" s="7"/>
    </row>
    <row r="171" spans="1:23" s="1" customFormat="1" ht="17.5" customHeight="1" x14ac:dyDescent="0.2">
      <c r="A171" s="4"/>
      <c r="B171" s="8"/>
      <c r="C171" s="57" t="s">
        <v>27</v>
      </c>
      <c r="D171" s="58"/>
      <c r="E171" s="58"/>
      <c r="F171" s="58"/>
      <c r="G171" s="58"/>
      <c r="H171" s="58"/>
      <c r="I171" s="58"/>
      <c r="J171" s="58"/>
      <c r="K171" s="58"/>
      <c r="L171" s="59"/>
      <c r="M171" s="16">
        <f>+M163-M168</f>
        <v>0</v>
      </c>
      <c r="N171" s="42" t="s">
        <v>28</v>
      </c>
      <c r="O171" s="7"/>
      <c r="P171" s="7"/>
      <c r="Q171" s="7"/>
      <c r="R171" s="7"/>
      <c r="S171" s="7"/>
      <c r="T171" s="7"/>
      <c r="U171" s="7"/>
      <c r="V171" s="7"/>
      <c r="W171" s="7"/>
    </row>
    <row r="172" spans="1:23" s="1" customFormat="1" ht="17.5" customHeight="1" x14ac:dyDescent="0.2">
      <c r="A172" s="4"/>
      <c r="B172" s="8"/>
      <c r="C172" s="45" t="s">
        <v>55</v>
      </c>
      <c r="D172" s="46"/>
      <c r="E172" s="46"/>
      <c r="F172" s="46"/>
      <c r="G172" s="46"/>
      <c r="H172" s="46"/>
      <c r="I172" s="46"/>
      <c r="J172" s="46"/>
      <c r="K172" s="46"/>
      <c r="L172" s="46"/>
      <c r="M172" s="47"/>
      <c r="N172" s="42"/>
      <c r="O172" s="7"/>
      <c r="P172" s="7"/>
      <c r="Q172" s="7"/>
      <c r="R172" s="7"/>
      <c r="S172" s="7"/>
      <c r="T172" s="7"/>
      <c r="U172" s="7"/>
      <c r="V172" s="7"/>
      <c r="W172" s="7"/>
    </row>
    <row r="173" spans="1:23" ht="17.5" customHeight="1" x14ac:dyDescent="0.2"/>
    <row r="174" spans="1:23" ht="17.5" customHeight="1" x14ac:dyDescent="0.2"/>
    <row r="175" spans="1:23" s="33" customFormat="1" ht="30" x14ac:dyDescent="0.2">
      <c r="A175" s="18"/>
      <c r="B175" s="18"/>
      <c r="C175" s="18"/>
      <c r="D175" s="19" t="str">
        <f>+D$32</f>
        <v xml:space="preserve">Pastor </v>
      </c>
      <c r="E175" s="19" t="str">
        <f t="shared" ref="E175:M175" si="53">+E$32</f>
        <v>Music Director</v>
      </c>
      <c r="F175" s="19" t="str">
        <f t="shared" si="53"/>
        <v>Christian Education</v>
      </c>
      <c r="G175" s="19" t="str">
        <f t="shared" si="53"/>
        <v>Admin</v>
      </c>
      <c r="H175" s="19" t="str">
        <f t="shared" si="53"/>
        <v>Admin Assistant</v>
      </c>
      <c r="I175" s="19" t="str">
        <f t="shared" si="53"/>
        <v>Employee 6</v>
      </c>
      <c r="J175" s="19" t="str">
        <f t="shared" si="53"/>
        <v>Employee 7</v>
      </c>
      <c r="K175" s="19" t="str">
        <f t="shared" si="53"/>
        <v>Employee 8</v>
      </c>
      <c r="L175" s="19" t="str">
        <f t="shared" si="53"/>
        <v>Employee 9</v>
      </c>
      <c r="M175" s="19" t="str">
        <f t="shared" si="53"/>
        <v>TOTAL</v>
      </c>
      <c r="N175" s="40" t="s">
        <v>12</v>
      </c>
      <c r="O175" s="32"/>
      <c r="P175" s="32"/>
      <c r="Q175" s="32"/>
      <c r="R175" s="32"/>
      <c r="S175" s="32"/>
      <c r="T175" s="32"/>
      <c r="U175" s="32"/>
      <c r="V175" s="32"/>
      <c r="W175" s="32"/>
    </row>
    <row r="176" spans="1:23" ht="17.5" customHeight="1" x14ac:dyDescent="0.2">
      <c r="A176" s="66">
        <v>2021</v>
      </c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8"/>
    </row>
    <row r="177" spans="1:23" ht="17.5" customHeight="1" x14ac:dyDescent="0.2">
      <c r="A177" s="69" t="s">
        <v>49</v>
      </c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1"/>
    </row>
    <row r="178" spans="1:23" ht="17.5" customHeight="1" x14ac:dyDescent="0.2">
      <c r="A178" s="8"/>
      <c r="B178" s="8" t="s">
        <v>13</v>
      </c>
      <c r="C178" s="8" t="s">
        <v>7</v>
      </c>
      <c r="D178" s="11"/>
      <c r="E178" s="11"/>
      <c r="F178" s="11"/>
      <c r="G178" s="11"/>
      <c r="H178" s="11"/>
      <c r="I178" s="11"/>
      <c r="J178" s="11"/>
      <c r="K178" s="11"/>
      <c r="L178" s="11"/>
      <c r="M178" s="10">
        <f>SUM(D178:L178)</f>
        <v>0</v>
      </c>
    </row>
    <row r="179" spans="1:23" ht="17.5" customHeight="1" x14ac:dyDescent="0.2">
      <c r="A179" s="8"/>
      <c r="B179" s="8" t="s">
        <v>13</v>
      </c>
      <c r="C179" s="8" t="s">
        <v>8</v>
      </c>
      <c r="D179" s="11"/>
      <c r="E179" s="11"/>
      <c r="F179" s="11"/>
      <c r="G179" s="11"/>
      <c r="H179" s="11"/>
      <c r="I179" s="11"/>
      <c r="J179" s="11"/>
      <c r="K179" s="11"/>
      <c r="L179" s="11"/>
      <c r="M179" s="10">
        <f t="shared" ref="M179:M182" si="54">SUM(D179:L179)</f>
        <v>0</v>
      </c>
    </row>
    <row r="180" spans="1:23" ht="17.5" customHeight="1" x14ac:dyDescent="0.2">
      <c r="A180" s="8"/>
      <c r="B180" s="8" t="s">
        <v>14</v>
      </c>
      <c r="C180" s="9" t="s">
        <v>9</v>
      </c>
      <c r="D180" s="11"/>
      <c r="E180" s="11"/>
      <c r="F180" s="11"/>
      <c r="G180" s="11"/>
      <c r="H180" s="11"/>
      <c r="I180" s="11"/>
      <c r="J180" s="11"/>
      <c r="K180" s="11"/>
      <c r="L180" s="11"/>
      <c r="M180" s="10">
        <f t="shared" si="54"/>
        <v>0</v>
      </c>
    </row>
    <row r="181" spans="1:23" ht="17.5" customHeight="1" x14ac:dyDescent="0.2">
      <c r="A181" s="8"/>
      <c r="B181" s="8" t="s">
        <v>14</v>
      </c>
      <c r="C181" s="12" t="s">
        <v>10</v>
      </c>
      <c r="D181" s="11"/>
      <c r="E181" s="11"/>
      <c r="F181" s="11"/>
      <c r="G181" s="11"/>
      <c r="H181" s="11"/>
      <c r="I181" s="11"/>
      <c r="J181" s="11"/>
      <c r="K181" s="11"/>
      <c r="L181" s="11"/>
      <c r="M181" s="10">
        <f t="shared" si="54"/>
        <v>0</v>
      </c>
    </row>
    <row r="182" spans="1:23" ht="17.5" customHeight="1" x14ac:dyDescent="0.2">
      <c r="A182" s="8"/>
      <c r="B182" s="8" t="s">
        <v>14</v>
      </c>
      <c r="C182" s="12" t="s">
        <v>11</v>
      </c>
      <c r="D182" s="11"/>
      <c r="E182" s="11"/>
      <c r="F182" s="11"/>
      <c r="G182" s="11"/>
      <c r="H182" s="11"/>
      <c r="I182" s="11"/>
      <c r="J182" s="11"/>
      <c r="K182" s="11"/>
      <c r="L182" s="11"/>
      <c r="M182" s="10">
        <f t="shared" si="54"/>
        <v>0</v>
      </c>
    </row>
    <row r="183" spans="1:23" ht="17.5" customHeight="1" x14ac:dyDescent="0.2">
      <c r="A183" s="8"/>
      <c r="B183" s="8"/>
      <c r="C183" s="63"/>
      <c r="D183" s="64"/>
      <c r="E183" s="64"/>
      <c r="F183" s="64"/>
      <c r="G183" s="64"/>
      <c r="H183" s="64"/>
      <c r="I183" s="64"/>
      <c r="J183" s="64"/>
      <c r="K183" s="64"/>
      <c r="L183" s="64"/>
      <c r="M183" s="65"/>
    </row>
    <row r="184" spans="1:23" ht="17.5" customHeight="1" x14ac:dyDescent="0.2">
      <c r="A184" s="8"/>
      <c r="B184" s="8"/>
      <c r="C184" s="12" t="s">
        <v>37</v>
      </c>
      <c r="D184" s="10">
        <f>+D178-D181</f>
        <v>0</v>
      </c>
      <c r="E184" s="10">
        <f t="shared" ref="E184:L184" si="55">+E178-E181</f>
        <v>0</v>
      </c>
      <c r="F184" s="10">
        <f t="shared" si="55"/>
        <v>0</v>
      </c>
      <c r="G184" s="10">
        <f t="shared" si="55"/>
        <v>0</v>
      </c>
      <c r="H184" s="10">
        <f t="shared" si="55"/>
        <v>0</v>
      </c>
      <c r="I184" s="10">
        <f t="shared" si="55"/>
        <v>0</v>
      </c>
      <c r="J184" s="10">
        <f t="shared" si="55"/>
        <v>0</v>
      </c>
      <c r="K184" s="10">
        <f t="shared" si="55"/>
        <v>0</v>
      </c>
      <c r="L184" s="10">
        <f t="shared" si="55"/>
        <v>0</v>
      </c>
      <c r="M184" s="10">
        <f t="shared" ref="M184:M185" si="56">SUM(D184:L184)</f>
        <v>0</v>
      </c>
    </row>
    <row r="185" spans="1:23" ht="17.5" customHeight="1" x14ac:dyDescent="0.2">
      <c r="A185" s="8"/>
      <c r="B185" s="8"/>
      <c r="C185" s="12" t="s">
        <v>36</v>
      </c>
      <c r="D185" s="10">
        <f>+D179+D180+D182</f>
        <v>0</v>
      </c>
      <c r="E185" s="10">
        <f t="shared" ref="E185:L185" si="57">+E179+E180+E182</f>
        <v>0</v>
      </c>
      <c r="F185" s="10">
        <f t="shared" si="57"/>
        <v>0</v>
      </c>
      <c r="G185" s="10">
        <f t="shared" si="57"/>
        <v>0</v>
      </c>
      <c r="H185" s="10">
        <f t="shared" si="57"/>
        <v>0</v>
      </c>
      <c r="I185" s="10">
        <f t="shared" si="57"/>
        <v>0</v>
      </c>
      <c r="J185" s="10">
        <f t="shared" si="57"/>
        <v>0</v>
      </c>
      <c r="K185" s="10">
        <f t="shared" si="57"/>
        <v>0</v>
      </c>
      <c r="L185" s="10">
        <f t="shared" si="57"/>
        <v>0</v>
      </c>
      <c r="M185" s="10">
        <f t="shared" si="56"/>
        <v>0</v>
      </c>
    </row>
    <row r="186" spans="1:23" ht="17.5" customHeight="1" x14ac:dyDescent="0.2">
      <c r="A186" s="8"/>
      <c r="B186" s="8"/>
      <c r="C186" s="63"/>
      <c r="D186" s="64"/>
      <c r="E186" s="64"/>
      <c r="F186" s="64"/>
      <c r="G186" s="64"/>
      <c r="H186" s="64"/>
      <c r="I186" s="64"/>
      <c r="J186" s="64"/>
      <c r="K186" s="64"/>
      <c r="L186" s="64"/>
      <c r="M186" s="65"/>
    </row>
    <row r="187" spans="1:23" s="1" customFormat="1" ht="17.5" customHeight="1" x14ac:dyDescent="0.2">
      <c r="A187" s="13" t="s">
        <v>17</v>
      </c>
      <c r="B187" s="8"/>
      <c r="C187" s="8" t="s">
        <v>18</v>
      </c>
      <c r="D187" s="10">
        <f>SUM(D184:D185)</f>
        <v>0</v>
      </c>
      <c r="E187" s="10">
        <f t="shared" ref="E187:L187" si="58">SUM(E184:E185)</f>
        <v>0</v>
      </c>
      <c r="F187" s="10">
        <f t="shared" si="58"/>
        <v>0</v>
      </c>
      <c r="G187" s="10">
        <f t="shared" si="58"/>
        <v>0</v>
      </c>
      <c r="H187" s="10">
        <f t="shared" si="58"/>
        <v>0</v>
      </c>
      <c r="I187" s="10">
        <f t="shared" si="58"/>
        <v>0</v>
      </c>
      <c r="J187" s="10">
        <f t="shared" si="58"/>
        <v>0</v>
      </c>
      <c r="K187" s="10">
        <f t="shared" si="58"/>
        <v>0</v>
      </c>
      <c r="L187" s="10">
        <f t="shared" si="58"/>
        <v>0</v>
      </c>
      <c r="M187" s="10">
        <f t="shared" ref="M187" si="59">SUM(D187:L187)</f>
        <v>0</v>
      </c>
      <c r="N187" s="42"/>
      <c r="O187" s="7"/>
      <c r="P187" s="7"/>
      <c r="Q187" s="7"/>
      <c r="R187" s="7"/>
      <c r="S187" s="7"/>
      <c r="T187" s="7"/>
      <c r="U187" s="7"/>
      <c r="V187" s="7"/>
      <c r="W187" s="7"/>
    </row>
    <row r="188" spans="1:23" s="1" customFormat="1" ht="17.5" customHeight="1" x14ac:dyDescent="0.2">
      <c r="A188" s="4"/>
      <c r="B188" s="8"/>
      <c r="C188" s="54"/>
      <c r="D188" s="55"/>
      <c r="E188" s="55"/>
      <c r="F188" s="55"/>
      <c r="G188" s="55"/>
      <c r="H188" s="55"/>
      <c r="I188" s="55"/>
      <c r="J188" s="55"/>
      <c r="K188" s="55"/>
      <c r="L188" s="55"/>
      <c r="M188" s="56"/>
      <c r="N188" s="42"/>
      <c r="O188" s="7"/>
      <c r="P188" s="7"/>
      <c r="Q188" s="7"/>
      <c r="R188" s="7"/>
      <c r="S188" s="7"/>
      <c r="T188" s="7"/>
      <c r="U188" s="7"/>
      <c r="V188" s="7"/>
      <c r="W188" s="7"/>
    </row>
    <row r="189" spans="1:23" s="1" customFormat="1" ht="17.5" customHeight="1" x14ac:dyDescent="0.2">
      <c r="A189" s="13" t="s">
        <v>19</v>
      </c>
      <c r="B189" s="8"/>
      <c r="C189" s="8" t="s">
        <v>20</v>
      </c>
      <c r="D189" s="10">
        <f>IF(D187&gt;10000,10000,D187)</f>
        <v>0</v>
      </c>
      <c r="E189" s="10">
        <f t="shared" ref="E189:L189" si="60">IF(E187&gt;10000,10000,E187)</f>
        <v>0</v>
      </c>
      <c r="F189" s="10">
        <f t="shared" si="60"/>
        <v>0</v>
      </c>
      <c r="G189" s="10">
        <f t="shared" si="60"/>
        <v>0</v>
      </c>
      <c r="H189" s="10">
        <f t="shared" si="60"/>
        <v>0</v>
      </c>
      <c r="I189" s="10">
        <f t="shared" si="60"/>
        <v>0</v>
      </c>
      <c r="J189" s="10">
        <f t="shared" si="60"/>
        <v>0</v>
      </c>
      <c r="K189" s="10">
        <f t="shared" si="60"/>
        <v>0</v>
      </c>
      <c r="L189" s="10">
        <f t="shared" si="60"/>
        <v>0</v>
      </c>
      <c r="M189" s="16">
        <f t="shared" ref="M189" si="61">SUM(D189:L189)</f>
        <v>0</v>
      </c>
      <c r="N189" s="43" t="s">
        <v>57</v>
      </c>
      <c r="O189" s="7"/>
      <c r="P189" s="7"/>
      <c r="Q189" s="7"/>
      <c r="R189" s="7"/>
      <c r="S189" s="7"/>
      <c r="T189" s="7"/>
      <c r="U189" s="7"/>
      <c r="V189" s="7"/>
      <c r="W189" s="7"/>
    </row>
    <row r="190" spans="1:23" s="1" customFormat="1" ht="17.5" customHeight="1" x14ac:dyDescent="0.2">
      <c r="A190" s="4"/>
      <c r="B190" s="8"/>
      <c r="C190" s="45" t="s">
        <v>60</v>
      </c>
      <c r="D190" s="46"/>
      <c r="E190" s="46"/>
      <c r="F190" s="46"/>
      <c r="G190" s="46"/>
      <c r="H190" s="46"/>
      <c r="I190" s="46"/>
      <c r="J190" s="46"/>
      <c r="K190" s="46"/>
      <c r="L190" s="46"/>
      <c r="M190" s="47"/>
      <c r="N190" s="43"/>
      <c r="O190" s="7"/>
      <c r="P190" s="7"/>
      <c r="Q190" s="7"/>
      <c r="R190" s="7"/>
      <c r="S190" s="7"/>
      <c r="T190" s="7"/>
      <c r="U190" s="7"/>
      <c r="V190" s="7"/>
      <c r="W190" s="7"/>
    </row>
    <row r="191" spans="1:23" s="1" customFormat="1" ht="17.5" customHeight="1" x14ac:dyDescent="0.2">
      <c r="A191" s="4"/>
      <c r="B191" s="8"/>
      <c r="C191" s="60"/>
      <c r="D191" s="61"/>
      <c r="E191" s="61"/>
      <c r="F191" s="61"/>
      <c r="G191" s="61"/>
      <c r="H191" s="61"/>
      <c r="I191" s="61"/>
      <c r="J191" s="61"/>
      <c r="K191" s="61"/>
      <c r="L191" s="61"/>
      <c r="M191" s="62"/>
      <c r="N191" s="43"/>
      <c r="O191" s="7"/>
      <c r="P191" s="7"/>
      <c r="Q191" s="7"/>
      <c r="R191" s="7"/>
      <c r="S191" s="7"/>
      <c r="T191" s="7"/>
      <c r="U191" s="7"/>
      <c r="V191" s="7"/>
      <c r="W191" s="7"/>
    </row>
    <row r="192" spans="1:23" s="1" customFormat="1" ht="17.5" customHeight="1" x14ac:dyDescent="0.2">
      <c r="A192" s="13" t="s">
        <v>21</v>
      </c>
      <c r="B192" s="8"/>
      <c r="C192" s="8" t="s">
        <v>22</v>
      </c>
      <c r="D192" s="15">
        <f>+D189*0.7</f>
        <v>0</v>
      </c>
      <c r="E192" s="15">
        <f t="shared" ref="E192:L192" si="62">+E189*0.7</f>
        <v>0</v>
      </c>
      <c r="F192" s="15">
        <f t="shared" si="62"/>
        <v>0</v>
      </c>
      <c r="G192" s="15">
        <f t="shared" si="62"/>
        <v>0</v>
      </c>
      <c r="H192" s="15">
        <f t="shared" si="62"/>
        <v>0</v>
      </c>
      <c r="I192" s="15">
        <f t="shared" si="62"/>
        <v>0</v>
      </c>
      <c r="J192" s="15">
        <f t="shared" si="62"/>
        <v>0</v>
      </c>
      <c r="K192" s="15">
        <f t="shared" si="62"/>
        <v>0</v>
      </c>
      <c r="L192" s="15">
        <f t="shared" si="62"/>
        <v>0</v>
      </c>
      <c r="M192" s="16">
        <f t="shared" ref="M192" si="63">SUM(D192:L192)</f>
        <v>0</v>
      </c>
      <c r="N192" s="43" t="s">
        <v>23</v>
      </c>
      <c r="O192" s="7"/>
      <c r="P192" s="7"/>
      <c r="Q192" s="7"/>
      <c r="R192" s="7"/>
      <c r="S192" s="7"/>
      <c r="T192" s="7"/>
      <c r="U192" s="7"/>
      <c r="V192" s="7"/>
      <c r="W192" s="7"/>
    </row>
    <row r="193" spans="1:23" s="1" customFormat="1" ht="17.5" customHeight="1" x14ac:dyDescent="0.2">
      <c r="A193" s="4"/>
      <c r="B193" s="8"/>
      <c r="C193" s="45" t="s">
        <v>68</v>
      </c>
      <c r="D193" s="46"/>
      <c r="E193" s="46"/>
      <c r="F193" s="46"/>
      <c r="G193" s="46"/>
      <c r="H193" s="46"/>
      <c r="I193" s="46"/>
      <c r="J193" s="46"/>
      <c r="K193" s="46"/>
      <c r="L193" s="46"/>
      <c r="M193" s="47"/>
      <c r="N193" s="43"/>
      <c r="O193" s="7"/>
      <c r="P193" s="7"/>
      <c r="Q193" s="7"/>
      <c r="R193" s="7"/>
      <c r="S193" s="7"/>
      <c r="T193" s="7"/>
      <c r="U193" s="7"/>
      <c r="V193" s="7"/>
      <c r="W193" s="7"/>
    </row>
    <row r="194" spans="1:23" s="1" customFormat="1" ht="17.5" customHeight="1" x14ac:dyDescent="0.2">
      <c r="A194" s="4"/>
      <c r="B194" s="8"/>
      <c r="C194" s="60"/>
      <c r="D194" s="61"/>
      <c r="E194" s="61"/>
      <c r="F194" s="61"/>
      <c r="G194" s="61"/>
      <c r="H194" s="61"/>
      <c r="I194" s="61"/>
      <c r="J194" s="61"/>
      <c r="K194" s="61"/>
      <c r="L194" s="61"/>
      <c r="M194" s="62"/>
      <c r="N194" s="43"/>
      <c r="O194" s="7"/>
      <c r="P194" s="7"/>
      <c r="Q194" s="7"/>
      <c r="R194" s="7"/>
      <c r="S194" s="7"/>
      <c r="T194" s="7"/>
      <c r="U194" s="7"/>
      <c r="V194" s="7"/>
      <c r="W194" s="7"/>
    </row>
    <row r="195" spans="1:23" s="1" customFormat="1" ht="17.5" customHeight="1" x14ac:dyDescent="0.2">
      <c r="A195" s="4"/>
      <c r="B195" s="8"/>
      <c r="C195" s="51" t="s">
        <v>67</v>
      </c>
      <c r="D195" s="52"/>
      <c r="E195" s="52"/>
      <c r="F195" s="52"/>
      <c r="G195" s="52"/>
      <c r="H195" s="52"/>
      <c r="I195" s="52"/>
      <c r="J195" s="52"/>
      <c r="K195" s="52"/>
      <c r="L195" s="53"/>
      <c r="M195" s="17"/>
      <c r="N195" s="42"/>
      <c r="O195" s="7"/>
      <c r="P195" s="7"/>
      <c r="Q195" s="7"/>
      <c r="R195" s="7"/>
      <c r="S195" s="7"/>
      <c r="T195" s="7"/>
      <c r="U195" s="7"/>
      <c r="V195" s="7"/>
      <c r="W195" s="7"/>
    </row>
    <row r="196" spans="1:23" s="1" customFormat="1" ht="17.5" customHeight="1" x14ac:dyDescent="0.2">
      <c r="A196" s="54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6"/>
      <c r="N196" s="42"/>
      <c r="O196" s="7"/>
      <c r="P196" s="7"/>
      <c r="Q196" s="7"/>
      <c r="R196" s="7"/>
      <c r="S196" s="7"/>
      <c r="T196" s="7"/>
      <c r="U196" s="7"/>
      <c r="V196" s="7"/>
      <c r="W196" s="7"/>
    </row>
    <row r="197" spans="1:23" s="1" customFormat="1" ht="17.5" customHeight="1" x14ac:dyDescent="0.2">
      <c r="A197" s="4"/>
      <c r="B197" s="8"/>
      <c r="C197" s="57" t="s">
        <v>51</v>
      </c>
      <c r="D197" s="58"/>
      <c r="E197" s="58"/>
      <c r="F197" s="58"/>
      <c r="G197" s="58"/>
      <c r="H197" s="58"/>
      <c r="I197" s="58"/>
      <c r="J197" s="58"/>
      <c r="K197" s="58"/>
      <c r="L197" s="59"/>
      <c r="M197" s="16">
        <f>+M195*0.062</f>
        <v>0</v>
      </c>
      <c r="N197" s="42" t="s">
        <v>26</v>
      </c>
      <c r="O197" s="7"/>
      <c r="P197" s="7"/>
      <c r="Q197" s="7"/>
      <c r="R197" s="7"/>
      <c r="S197" s="7"/>
      <c r="T197" s="7"/>
      <c r="U197" s="7"/>
      <c r="V197" s="7"/>
      <c r="W197" s="7"/>
    </row>
    <row r="198" spans="1:23" s="1" customFormat="1" ht="17.5" customHeight="1" x14ac:dyDescent="0.2">
      <c r="A198" s="4"/>
      <c r="B198" s="8"/>
      <c r="C198" s="45" t="s">
        <v>25</v>
      </c>
      <c r="D198" s="46"/>
      <c r="E198" s="46"/>
      <c r="F198" s="46"/>
      <c r="G198" s="46"/>
      <c r="H198" s="46"/>
      <c r="I198" s="46"/>
      <c r="J198" s="46"/>
      <c r="K198" s="46"/>
      <c r="L198" s="46"/>
      <c r="M198" s="47"/>
      <c r="N198" s="42"/>
      <c r="O198" s="7"/>
      <c r="P198" s="7"/>
      <c r="Q198" s="7"/>
      <c r="R198" s="7"/>
      <c r="S198" s="7"/>
      <c r="T198" s="7"/>
      <c r="U198" s="7"/>
      <c r="V198" s="7"/>
      <c r="W198" s="7"/>
    </row>
    <row r="199" spans="1:23" s="1" customFormat="1" ht="17.5" customHeight="1" x14ac:dyDescent="0.2">
      <c r="A199" s="4"/>
      <c r="B199" s="8"/>
      <c r="C199" s="60"/>
      <c r="D199" s="61"/>
      <c r="E199" s="61"/>
      <c r="F199" s="61"/>
      <c r="G199" s="61"/>
      <c r="H199" s="61"/>
      <c r="I199" s="61"/>
      <c r="J199" s="61"/>
      <c r="K199" s="61"/>
      <c r="L199" s="61"/>
      <c r="M199" s="62"/>
      <c r="N199" s="42"/>
      <c r="O199" s="7"/>
      <c r="P199" s="7"/>
      <c r="Q199" s="7"/>
      <c r="R199" s="7"/>
      <c r="S199" s="7"/>
      <c r="T199" s="7"/>
      <c r="U199" s="7"/>
      <c r="V199" s="7"/>
      <c r="W199" s="7"/>
    </row>
    <row r="200" spans="1:23" s="1" customFormat="1" ht="17.5" customHeight="1" x14ac:dyDescent="0.2">
      <c r="A200" s="4"/>
      <c r="B200" s="8"/>
      <c r="C200" s="57" t="s">
        <v>27</v>
      </c>
      <c r="D200" s="58"/>
      <c r="E200" s="58"/>
      <c r="F200" s="58"/>
      <c r="G200" s="58"/>
      <c r="H200" s="58"/>
      <c r="I200" s="58"/>
      <c r="J200" s="58"/>
      <c r="K200" s="58"/>
      <c r="L200" s="59"/>
      <c r="M200" s="16">
        <f>+M192-M197</f>
        <v>0</v>
      </c>
      <c r="N200" s="42" t="s">
        <v>28</v>
      </c>
      <c r="O200" s="7"/>
      <c r="P200" s="7"/>
      <c r="Q200" s="7"/>
      <c r="R200" s="7"/>
      <c r="S200" s="7"/>
      <c r="T200" s="7"/>
      <c r="U200" s="7"/>
      <c r="V200" s="7"/>
      <c r="W200" s="7"/>
    </row>
    <row r="201" spans="1:23" s="1" customFormat="1" ht="17.5" customHeight="1" x14ac:dyDescent="0.2">
      <c r="A201" s="4"/>
      <c r="B201" s="8"/>
      <c r="C201" s="45" t="s">
        <v>55</v>
      </c>
      <c r="D201" s="46"/>
      <c r="E201" s="46"/>
      <c r="F201" s="46"/>
      <c r="G201" s="46"/>
      <c r="H201" s="46"/>
      <c r="I201" s="46"/>
      <c r="J201" s="46"/>
      <c r="K201" s="46"/>
      <c r="L201" s="46"/>
      <c r="M201" s="47"/>
      <c r="N201" s="42"/>
      <c r="O201" s="7"/>
      <c r="P201" s="7"/>
      <c r="Q201" s="7"/>
      <c r="R201" s="7"/>
      <c r="S201" s="7"/>
      <c r="T201" s="7"/>
      <c r="U201" s="7"/>
      <c r="V201" s="7"/>
      <c r="W201" s="7"/>
    </row>
    <row r="202" spans="1:23" ht="17.5" customHeight="1" x14ac:dyDescent="0.2"/>
    <row r="203" spans="1:23" ht="17.5" customHeight="1" x14ac:dyDescent="0.2"/>
    <row r="204" spans="1:23" ht="17.5" customHeight="1" x14ac:dyDescent="0.2"/>
    <row r="205" spans="1:23" ht="17.5" customHeight="1" x14ac:dyDescent="0.2"/>
    <row r="206" spans="1:23" ht="17.5" customHeight="1" x14ac:dyDescent="0.2"/>
    <row r="207" spans="1:23" ht="17.5" customHeight="1" x14ac:dyDescent="0.2"/>
    <row r="208" spans="1:23" ht="17.5" customHeight="1" x14ac:dyDescent="0.2"/>
    <row r="209" ht="17.5" customHeight="1" x14ac:dyDescent="0.2"/>
    <row r="210" ht="17.5" customHeight="1" x14ac:dyDescent="0.2"/>
    <row r="211" ht="17.5" customHeight="1" x14ac:dyDescent="0.2"/>
    <row r="212" ht="17.5" customHeight="1" x14ac:dyDescent="0.2"/>
    <row r="213" ht="17.5" customHeight="1" x14ac:dyDescent="0.2"/>
    <row r="214" ht="17.5" customHeight="1" x14ac:dyDescent="0.2"/>
    <row r="215" ht="17.5" customHeight="1" x14ac:dyDescent="0.2"/>
    <row r="216" ht="17.5" customHeight="1" x14ac:dyDescent="0.2"/>
    <row r="217" ht="17.5" customHeight="1" x14ac:dyDescent="0.2"/>
    <row r="218" ht="17.5" customHeight="1" x14ac:dyDescent="0.2"/>
    <row r="219" ht="17.5" customHeight="1" x14ac:dyDescent="0.2"/>
    <row r="220" ht="17.5" customHeight="1" x14ac:dyDescent="0.2"/>
    <row r="221" ht="17.5" customHeight="1" x14ac:dyDescent="0.2"/>
    <row r="222" ht="17.5" customHeight="1" x14ac:dyDescent="0.2"/>
    <row r="223" ht="17.5" customHeight="1" x14ac:dyDescent="0.2"/>
    <row r="224" ht="17.5" customHeight="1" x14ac:dyDescent="0.2"/>
    <row r="225" ht="17.5" customHeight="1" x14ac:dyDescent="0.2"/>
    <row r="226" ht="17.5" customHeight="1" x14ac:dyDescent="0.2"/>
    <row r="227" ht="17.5" customHeight="1" x14ac:dyDescent="0.2"/>
    <row r="228" ht="17.5" customHeight="1" x14ac:dyDescent="0.2"/>
    <row r="229" ht="17.5" customHeight="1" x14ac:dyDescent="0.2"/>
    <row r="230" ht="17.5" customHeight="1" x14ac:dyDescent="0.2"/>
    <row r="231" ht="17.5" customHeight="1" x14ac:dyDescent="0.2"/>
    <row r="232" ht="17.5" customHeight="1" x14ac:dyDescent="0.2"/>
    <row r="233" ht="17.5" customHeight="1" x14ac:dyDescent="0.2"/>
    <row r="234" ht="17.5" customHeight="1" x14ac:dyDescent="0.2"/>
    <row r="235" ht="17.5" customHeight="1" x14ac:dyDescent="0.2"/>
    <row r="236" ht="17.5" customHeight="1" x14ac:dyDescent="0.2"/>
    <row r="237" ht="17.5" customHeight="1" x14ac:dyDescent="0.2"/>
    <row r="238" ht="17.5" customHeight="1" x14ac:dyDescent="0.2"/>
    <row r="239" ht="17.5" customHeight="1" x14ac:dyDescent="0.2"/>
    <row r="240" ht="17.5" customHeight="1" x14ac:dyDescent="0.2"/>
    <row r="241" ht="17.5" customHeight="1" x14ac:dyDescent="0.2"/>
    <row r="242" ht="17.5" customHeight="1" x14ac:dyDescent="0.2"/>
    <row r="243" ht="17.5" customHeight="1" x14ac:dyDescent="0.2"/>
    <row r="244" ht="17.5" customHeight="1" x14ac:dyDescent="0.2"/>
    <row r="245" ht="17.5" customHeight="1" x14ac:dyDescent="0.2"/>
    <row r="246" ht="17.5" customHeight="1" x14ac:dyDescent="0.2"/>
    <row r="247" ht="17.5" customHeight="1" x14ac:dyDescent="0.2"/>
    <row r="248" ht="17.5" customHeight="1" x14ac:dyDescent="0.2"/>
    <row r="249" ht="17.5" customHeight="1" x14ac:dyDescent="0.2"/>
  </sheetData>
  <mergeCells count="105">
    <mergeCell ref="C14:C15"/>
    <mergeCell ref="A29:M29"/>
    <mergeCell ref="A30:M30"/>
    <mergeCell ref="A33:M33"/>
    <mergeCell ref="A34:M34"/>
    <mergeCell ref="C40:M40"/>
    <mergeCell ref="A1:M1"/>
    <mergeCell ref="A3:M3"/>
    <mergeCell ref="A4:M4"/>
    <mergeCell ref="D6:H6"/>
    <mergeCell ref="E7:H7"/>
    <mergeCell ref="C11:C12"/>
    <mergeCell ref="C52:M52"/>
    <mergeCell ref="C53:L53"/>
    <mergeCell ref="C54:L54"/>
    <mergeCell ref="C55:L55"/>
    <mergeCell ref="C56:M56"/>
    <mergeCell ref="A59:M59"/>
    <mergeCell ref="C43:M43"/>
    <mergeCell ref="C45:M45"/>
    <mergeCell ref="C47:M47"/>
    <mergeCell ref="C48:M48"/>
    <mergeCell ref="C50:M50"/>
    <mergeCell ref="C51:L51"/>
    <mergeCell ref="C76:M76"/>
    <mergeCell ref="C78:M78"/>
    <mergeCell ref="C79:L79"/>
    <mergeCell ref="C80:M80"/>
    <mergeCell ref="C81:L81"/>
    <mergeCell ref="C82:L82"/>
    <mergeCell ref="A60:M60"/>
    <mergeCell ref="C66:M66"/>
    <mergeCell ref="C69:M69"/>
    <mergeCell ref="C71:M71"/>
    <mergeCell ref="C73:M73"/>
    <mergeCell ref="C75:M75"/>
    <mergeCell ref="C100:M100"/>
    <mergeCell ref="C102:M102"/>
    <mergeCell ref="C104:M104"/>
    <mergeCell ref="C105:M105"/>
    <mergeCell ref="C107:M107"/>
    <mergeCell ref="C108:L108"/>
    <mergeCell ref="C83:L83"/>
    <mergeCell ref="C84:M84"/>
    <mergeCell ref="A88:M88"/>
    <mergeCell ref="A89:M89"/>
    <mergeCell ref="C95:M95"/>
    <mergeCell ref="C98:M98"/>
    <mergeCell ref="A116:M116"/>
    <mergeCell ref="A119:M119"/>
    <mergeCell ref="A120:M120"/>
    <mergeCell ref="C126:M126"/>
    <mergeCell ref="C129:M129"/>
    <mergeCell ref="C131:M131"/>
    <mergeCell ref="C109:M109"/>
    <mergeCell ref="C110:L110"/>
    <mergeCell ref="C111:L111"/>
    <mergeCell ref="C112:L112"/>
    <mergeCell ref="C113:M113"/>
    <mergeCell ref="A115:M115"/>
    <mergeCell ref="C140:L140"/>
    <mergeCell ref="C141:M141"/>
    <mergeCell ref="C142:M142"/>
    <mergeCell ref="C143:L143"/>
    <mergeCell ref="C144:M144"/>
    <mergeCell ref="A147:M147"/>
    <mergeCell ref="C133:M133"/>
    <mergeCell ref="C134:M134"/>
    <mergeCell ref="C136:M136"/>
    <mergeCell ref="C137:M137"/>
    <mergeCell ref="C138:L138"/>
    <mergeCell ref="A139:M139"/>
    <mergeCell ref="A167:M167"/>
    <mergeCell ref="C168:L168"/>
    <mergeCell ref="C169:M169"/>
    <mergeCell ref="A148:M148"/>
    <mergeCell ref="C154:M154"/>
    <mergeCell ref="C157:M157"/>
    <mergeCell ref="C159:M159"/>
    <mergeCell ref="C161:M161"/>
    <mergeCell ref="C162:M162"/>
    <mergeCell ref="C201:M201"/>
    <mergeCell ref="D13:H13"/>
    <mergeCell ref="D16:H16"/>
    <mergeCell ref="C195:L195"/>
    <mergeCell ref="A196:M196"/>
    <mergeCell ref="C197:L197"/>
    <mergeCell ref="C198:M198"/>
    <mergeCell ref="C199:M199"/>
    <mergeCell ref="C200:L200"/>
    <mergeCell ref="C186:M186"/>
    <mergeCell ref="C188:M188"/>
    <mergeCell ref="C190:M190"/>
    <mergeCell ref="C191:M191"/>
    <mergeCell ref="C193:M193"/>
    <mergeCell ref="C194:M194"/>
    <mergeCell ref="C170:M170"/>
    <mergeCell ref="C171:L171"/>
    <mergeCell ref="C172:M172"/>
    <mergeCell ref="A176:M176"/>
    <mergeCell ref="A177:M177"/>
    <mergeCell ref="C183:M183"/>
    <mergeCell ref="C164:M164"/>
    <mergeCell ref="C165:M165"/>
    <mergeCell ref="C166:L166"/>
  </mergeCells>
  <printOptions horizontalCentered="1" gridLines="1"/>
  <pageMargins left="0" right="0" top="0.75" bottom="0.5" header="0.3" footer="0.3"/>
  <pageSetup fitToHeight="0" orientation="landscape" r:id="rId1"/>
  <headerFooter>
    <oddFooter>&amp;CEmployee Retention Credit Calculations Worksheets  2/9/2023&amp;R&amp;P of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CHURCHES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 Carpenter</dc:creator>
  <cp:keywords/>
  <dc:description/>
  <cp:lastModifiedBy>Microsoft Office User</cp:lastModifiedBy>
  <cp:revision/>
  <cp:lastPrinted>2023-02-10T13:00:09Z</cp:lastPrinted>
  <dcterms:created xsi:type="dcterms:W3CDTF">2022-10-31T13:50:41Z</dcterms:created>
  <dcterms:modified xsi:type="dcterms:W3CDTF">2023-02-20T16:53:20Z</dcterms:modified>
  <cp:category/>
  <cp:contentStatus/>
</cp:coreProperties>
</file>